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00" windowHeight="7050" activeTab="0"/>
  </bookViews>
  <sheets>
    <sheet name="2019" sheetId="1" r:id="rId1"/>
    <sheet name="Infortuni per ATS " sheetId="2" r:id="rId2"/>
    <sheet name="gravi e altre cause" sheetId="3" r:id="rId3"/>
  </sheets>
  <definedNames>
    <definedName name="_xlnm._FilterDatabase" localSheetId="0" hidden="1">'2019'!$A$7:$M$71</definedName>
    <definedName name="_xlnm.Print_Area" localSheetId="0">'2019'!$A$1:$M$7</definedName>
    <definedName name="_xlnm.Print_Area" localSheetId="1">'Infortuni per ATS '!$B$1:$C$13</definedName>
    <definedName name="OLE_LINK3" localSheetId="0">'2019'!$A$1</definedName>
    <definedName name="OLE_LINK8" localSheetId="0">'2019'!$A$3</definedName>
    <definedName name="_xlnm.Print_Titles" localSheetId="0">'2019'!$7:$7</definedName>
  </definedNames>
  <calcPr fullCalcOnLoad="1"/>
</workbook>
</file>

<file path=xl/sharedStrings.xml><?xml version="1.0" encoding="utf-8"?>
<sst xmlns="http://schemas.openxmlformats.org/spreadsheetml/2006/main" count="242" uniqueCount="129">
  <si>
    <t>SESSO</t>
  </si>
  <si>
    <t xml:space="preserve">TOTALE </t>
  </si>
  <si>
    <t>N°  Infortuni  mortali</t>
  </si>
  <si>
    <t>DATA NOTIFICA</t>
  </si>
  <si>
    <t>DATA INFORTUNIO</t>
  </si>
  <si>
    <t>DATA DECESSO</t>
  </si>
  <si>
    <t>COMUNE INFORTUNIO</t>
  </si>
  <si>
    <t>MANSIONE SVOLTA</t>
  </si>
  <si>
    <t>RAPPORTO DI LAVORO</t>
  </si>
  <si>
    <t>DESCRIZIONE EVENTO</t>
  </si>
  <si>
    <t>n.</t>
  </si>
  <si>
    <t>DATA NASCITA</t>
  </si>
  <si>
    <t xml:space="preserve">SETTORE </t>
  </si>
  <si>
    <t>NAZIONALITA'</t>
  </si>
  <si>
    <t xml:space="preserve"> </t>
  </si>
  <si>
    <t>M</t>
  </si>
  <si>
    <t>ATS</t>
  </si>
  <si>
    <t>INSUBRIA</t>
  </si>
  <si>
    <t>CITTA' METROPOLITANA DI MILANO</t>
  </si>
  <si>
    <t>VAL PADANA</t>
  </si>
  <si>
    <t>BRIANZA</t>
  </si>
  <si>
    <t>BRESCIA</t>
  </si>
  <si>
    <t>BERGAMO</t>
  </si>
  <si>
    <t>PAVIA</t>
  </si>
  <si>
    <t>MONTAGNA</t>
  </si>
  <si>
    <t>REGIONE LOMBARDIA  - Unità Organizzativa Prevenzione, Struttura Ambienti di vita e di lavoro</t>
  </si>
  <si>
    <t xml:space="preserve"> INFORTUNI MORTALI  SEGNALATI DALLE ATS E  ACCADUTI NEI LUOGHI DI LAVORO (SULLA BASE DELLE PRIME INFORMAZIONI FORNITE)</t>
  </si>
  <si>
    <t>Il Registro Regionale è alimentato dal flusso informativo originato dalle ATS della Lombardia.  Le informazioni raccolte e sintetizzate sono aggiornate con cadenza mensile.</t>
  </si>
  <si>
    <t>ITALIA</t>
  </si>
  <si>
    <t>Valpadana</t>
  </si>
  <si>
    <t>AGRICOLTURA</t>
  </si>
  <si>
    <t>INFORTUNI MORTALI ACCADUTI SUL LAVORO SEGNALATI DALLE ATS  NELL'ANNO 2019</t>
  </si>
  <si>
    <t>REGISTRO REGIONALE INFORTUNI MORTALI - Anno 2019</t>
  </si>
  <si>
    <r>
      <t xml:space="preserve">L'infortunato, dopo aver tagliato un tronco nel bosco di proprietà ed averlo agganciato con una catena alla parte posteriore della trattrice, lo ha trascinato per alcune decine di metri quando la testa del tronco si è verosimilemnte impuntata contro un ostacolo ed ha causato l’impennamento del mezzo d’opera determinandone il ribaltamento all’indietro. </t>
    </r>
    <r>
      <rPr>
        <u val="single"/>
        <sz val="11"/>
        <rFont val="Calibri"/>
        <family val="2"/>
      </rPr>
      <t>Il mezzo non era dotato di ROPS e cinture</t>
    </r>
    <r>
      <rPr>
        <sz val="11"/>
        <rFont val="Calibri"/>
        <family val="2"/>
      </rPr>
      <t xml:space="preserve"> ed il lavoratore proveniva da precedenti esperienze come metalmecanico almeno fino a due anni prima.</t>
    </r>
  </si>
  <si>
    <t>Insubria</t>
  </si>
  <si>
    <t>Autonomo/Titolare senza dipendenti</t>
  </si>
  <si>
    <t>CISLAGO</t>
  </si>
  <si>
    <t xml:space="preserve">Il sig. Carnelli Carlo, titolare dell’omonima azienda agricola, si è recato presso l’abitazione privata del sig. Guzzetti Gian Vittorio, poiché doveva eseguire la potatura di un pino del giardino. L’infortunato aveva a disposizione la seguente attrezzatura di lavoro: 
▪ una scala d¿appoggio portatile a sfilo; 
▪ una forbice pneumatica per potatura. 
L’albero era alto 8 metri circa, mentre dalle prime informazioni raccolte Carnelli si trovava a poco più di metà scala, a circa 5 metri d’altezza, quando, per cause ancora da stabilire, è caduto al suolo. Contro il rischio di caduta dall’alto Carnelli indossava un imbracatura con gilet e un cordino con dissipatore, ma è palese che nella circostanza non fosse vincolato ad un punto di ancoraggio/trattenuta. A seguito dell'impatto l'infortunato ha riportato una frattura massiccio facciale, la frattura del radi ulna e una contusione polmonare ed è stato ricoverato presso l'ospedale di Varese in prognosi riservata.
</t>
  </si>
  <si>
    <t>TUNISIA</t>
  </si>
  <si>
    <t>autonomo</t>
  </si>
  <si>
    <t>autonomo senza dipendenti</t>
  </si>
  <si>
    <t>Cologno Monzese</t>
  </si>
  <si>
    <t>riparatore</t>
  </si>
  <si>
    <t>20/202/2019</t>
  </si>
  <si>
    <t>INDUSTRIA: artigianato</t>
  </si>
  <si>
    <t>Essendo l'infortunato deceduto durante il trasporto in ospedale e non essendoci testimoni diretti, non è possibile ricostruire con certezza la dinamica dell'infortunio e cosa stesse facendo l'infortunato prima dell'accaduto. Dalle SIT e da quanto appurato e riferito dai Vigili del Fuoco pare che si sia trattato di uno schiacciamento tra materiali in legno.</t>
  </si>
  <si>
    <t>Città Metropolitana di Milano</t>
  </si>
  <si>
    <t>Brianza</t>
  </si>
  <si>
    <t>dipendente a tempo indeterminato</t>
  </si>
  <si>
    <t>Desio</t>
  </si>
  <si>
    <t>COSTRUZIONI</t>
  </si>
  <si>
    <t>Lentate sul Seveso</t>
  </si>
  <si>
    <t>L'infortunato mentre era sul fondo dello scavo della profondita' di circa 2,00 metri veniva investito e sepolto dal cedimento di una porzione di terreno dello stesso che non era stato protetto contro il rischio di smottamento.</t>
  </si>
  <si>
    <t>L'infortunato si trovava su di una copertura intento a saldare una guaina già posata procedendo all'indietro. Inciampava in un murettino alto circa 20 cm che delimitava l'apertura della botola e cadeva all'interno della  stessa precipitando da un'altezza di sei metri.</t>
  </si>
  <si>
    <t>socio (anche di cooperativa)</t>
  </si>
  <si>
    <t>Olgiate Molgora</t>
  </si>
  <si>
    <t>Mentre effettuava la manutenzione ad un ponte elevatore per automobilie, in fase di ricondizionamento per la vendita, lo stesso si ribaltava schiacciando l'infortunato</t>
  </si>
  <si>
    <t>Bergamo</t>
  </si>
  <si>
    <t>Treviglio</t>
  </si>
  <si>
    <t>ALBANIA</t>
  </si>
  <si>
    <t>Al momento non si conosce la dinamica . Il lavoratore, tramite una scala "da biblioteca" (cioè provvista di parapetto solo su due lati del piano) probabilmente si è  portato all'altezza della tramoggia la cui imboccatura è posta a due metri dal suolo, per verificare se fosse presente ancora impasto da lavorare. La tramoggia è provvista di albero con aspi (sporgenze metalliche) necessarie alla rottura della pasta per la successiva fase di lavorazione. Per cause imprecisate l'infortunato cadeva all'interno della tramoggia procurandosi gravissime ferite con perdita di sostanza al braccio destro fino alla spalla. Ricoverano nell'Ospedale Niguarda di Milano è deceduto nella giornata di sabato. L'inchiesta sulla dinamica sta proseguendo</t>
  </si>
  <si>
    <t>INDUSTRIA: riparazione macchine</t>
  </si>
  <si>
    <t>INDUSTRIA: alimentare</t>
  </si>
  <si>
    <t>dipendente a tempo determinato</t>
  </si>
  <si>
    <t>INDUSTRIA</t>
  </si>
  <si>
    <t>Lissone</t>
  </si>
  <si>
    <t>L’infortunato stava scaricando dal pianale del camion un piccolo escavatore utilizzando due rampe che collegano il pianale del camion al pavimento dell’ingresso del capannone della ditta. Una delle due rampe è scivolata, con ogni probabilità, a causa del contatto di quella che viene definita lama con una rampa. Inoltre l’infortunato non aveva inserito, nella loro sede sotto alle rampe, in prossimità dell’appoggio al pianale, le due piastrine metalliche che vanno successivamente inserite nelle fessure metalliche presenti sul fronte del pianale del camion. Lo scivolamento della rampa ha fatto ribaltare l’escavatore su di un lato. L’infortunato si è ritrovato schiacciato con la testa fra l’asfalto e il roll-bar che sostiene il tettuccio del mezzo. L’infortunato è stato trovato in questa posizione dai soccorritori a causa della mancanza dell’utilizzo della cintura di sicurezza in vita. Ad un sommario controllo, dopo che il mezzo è stato raddrizzato, si è accertato che la cintura di sicurezza era bloccata, praticamente non usciva dall’avvolgitore, e non poteva essere utilizzata. Si è propensi a credere che il ribaltamento laterale del mezzo non abbia potuto danneggiare il funzionamento dello svolgitore della cintura di sicurezza.</t>
  </si>
  <si>
    <t>0/02/1955</t>
  </si>
  <si>
    <t>Meda</t>
  </si>
  <si>
    <t>L'infortunato si trovava in un cantiere edile, ad un 'altezza di ciraca 3.50 metri , su di una scala portatile in alluminio lunga 5 metri appoggiata al bordo interno dell'apertura di un cavedio e stava spostando un tubo in gomma per bagnare successivamente una zona in cui doveva essere effettuata la gettata di cemento tramite betoniera. Probabilmente, a seguito di un eccessivo spostamento laterale con il corpo, l'infortunato cadeva dalla scala e picchiava violentemente il cranio contro il pavimento sottostante. La scala utilizzata è risultata essere conforme a quanto previsto dalla normativa antinfortunistica.</t>
  </si>
  <si>
    <t>Magenta</t>
  </si>
  <si>
    <t>L'infortunato, dipendente di un'impresa edile, si trovava presso un condominio dove andavano eseguiti lavori di pulizia e sostituzione guaina sottotetto. Con un collega si era recato nel sottotetto per valutare i lavori da eseguire; l'accesso era avvenuto attraverso una botola presente sul soffitto del pianerottolo del secondo piano (m 3 circa d'altezza). Per raggiungere l'apertura avevano utilizzato una scala a libro. Il lavoratore e' stato trovato sul pavimento del pianerottolo, la scala rovesciata. Il collega, che si trovava nel sottotetto, non ha visto cosa sia successo. Ricoverato con diagnosi di trauma cranico, flc occipitale, emorragia cerebrale post-traumatica, frattura processi trasversi di l1-l2-l3-l4, prognosi di gg 50, è deceduto dopo 2 giorni.</t>
  </si>
  <si>
    <t>Cazzano S. Andrea</t>
  </si>
  <si>
    <t>F</t>
  </si>
  <si>
    <t>1968</t>
  </si>
  <si>
    <t>Da una prima ricostruzione (non essendoci testimoni diretti) sembra che l'infortunata sia salita su un'apposita scaletta per controllare da vicino il tessuto e nell'avvicinarsi ai cilindri in movimento la sciarpetta - che portava al collo - si  sia  impigliata, soffocandola. E' stata rinvenuta dal collega che ha tagliato la sciarpa e fatto intervenire AREU che ha tentato invano di rianimarla.</t>
  </si>
  <si>
    <t>nc</t>
  </si>
  <si>
    <t>BOLIVIA</t>
  </si>
  <si>
    <t>Melzo</t>
  </si>
  <si>
    <t>Il dipendente lavorava prevalentemente alle operazioni di carico della linea di confezionamento delle parti di suino decadenti dalla attività di macellazione e preparazione delle carni. La dinamica dell'infortunio è in fase di accertamento. L'infortunato è stato trovato all’interno di un area preclusa all’accesso del personale dalla presenza di un cancello di protezione automatico, area nella quale avviene il ribaltamento di cassoni plastici di femori di suino poi confezionati nella restante parte di linea.</t>
  </si>
  <si>
    <t>INDUSTRIA: appalto cantiere ferroviario</t>
  </si>
  <si>
    <t>Pieve Emanuele</t>
  </si>
  <si>
    <t xml:space="preserve">L' indagine è ancora in corso. La causa del decesso, come da dichiarazione del medico dell' elisoccorso, è da attribuirsi allo schiacciamento del cranio ad opera del cassero di metallo utilizzato per la realizzazione di un muro in cemento armato , durante la fase di movimentazione dello stesso mediante merlo telescopico. </t>
  </si>
  <si>
    <t>Sulbiate</t>
  </si>
  <si>
    <t>Il lavoratore operava all'interno di una cabina di un impianto di verniciatura per lamiere matalliche. Per motivi ancora in fase di accertamento, l'infortunato è entrato nella parte inferiore della macchina verniciatrice rimanendo impigliato tra il natro metallico in movimento ed un rullo di rinvio. Infortunandosi mortalmente riportava le seguenti lesioni: schiacciamento delle tempie, flc emimandibola sn, frattura con disarticolazione spalla, flc con esposizione muscolare spalla e braccio dx, importante lesione da schiacciamento torace. Importante flc ginocchio/coscia dx con esposizione muscoli.</t>
  </si>
  <si>
    <t>Milano città metropolitana</t>
  </si>
  <si>
    <t>Boffalora sopra Ticino</t>
  </si>
  <si>
    <t>il lavoratore è deceduto a causa di un malore: è giunto all'ospedale di Magenta in arresto cardio-circolatorio</t>
  </si>
  <si>
    <t>INDUSTRIA acque e bibite</t>
  </si>
  <si>
    <t>Viadana</t>
  </si>
  <si>
    <t>Agricoltura</t>
  </si>
  <si>
    <t>coltivatore diretto</t>
  </si>
  <si>
    <t>Il lavoratore è deceduto a causa dello schiacciamento tra un trattore e lo spandiconcime agganciato ai tre punti posteriori. All'infortunio non ha assistito nessuno. La dinamica è in fase di accertamento</t>
  </si>
  <si>
    <t>Autonomo/Titotalre senza dipendenti</t>
  </si>
  <si>
    <t>Cremona</t>
  </si>
  <si>
    <t>INDUSTRIA: metallurgia</t>
  </si>
  <si>
    <t xml:space="preserve">L'infortunato, mentre si trovava nell'area di manovra di un'autogru per la movimentazione dei coils, è stato investito e schiacciato dal mezzo di sollevamento guidato da un dipendente dell'azienda esterna appaltatrice. Cause in corso di accertamento. </t>
  </si>
  <si>
    <t>Taino</t>
  </si>
  <si>
    <t>INDUSTRIA: plastica</t>
  </si>
  <si>
    <t>1991</t>
  </si>
  <si>
    <t>il lavoratore, è caduto da una scala a piolidi una cisterna. Accertamenti in corso</t>
  </si>
  <si>
    <t>Olginate</t>
  </si>
  <si>
    <t>l’infortunato inciampava probabilmente su una trave di legno presente sul pavimento del magazzino ed utilizzata per appoggiare i coils di acciaio, cadeva all’indietro battendo il capo sullo spigolo della trave di legno. Il collega presente riferisce che l’infortunato indossava il casco e che ha attivato immediatamente i soccorsi che giunti sul posto nel giro di pochi minuti con autoambulanza ed automedica, constatavano il decesso del lavoratore. SI RESTA IN ATTESA DI ESAME AUTOPTICO PER VALUTARE LA CAUSA LAVORATIVA DELL'INCIDENTE</t>
  </si>
  <si>
    <t>Bonate Sotto</t>
  </si>
  <si>
    <t>L'infortunato, mentre tagliava un muro in cemento, è stato schiacciato dalla parete che è caduta, restando semisepolto sotto due blocchi in calcestruzzo. La parete - tagliata nelle ore precedenti da una ditta esterna incaricata di opere di demolizione al fine di creare l’apertura - della misura di circa 4,50 mt di larghezza e 3,17 mt di altezza - ha ceduto, cadendo verso l’interno del capannone. La parete coinvolta nell’infortunio era stata tagliata in quattro parti, per facilitare le operazioni di rimozione, e lungo i tagli vi era un numero non ben definito di cunei in legno, posizionati sia sulla facciata interna che su quella esterna dell’edificio. Il lavoro di taglio era terminato e i blocchi sarebbero stati a breve imbragati con catene per permetterne la rimozione con autogru. I lavori non erano circoscritti con nessun tipo di apprestamento atto a segnalare la zona pericolosa (barriere, orsogrill, nastro segnaletico, ecc.) ne sul lato esterno, ne sul lato interno della parete tagliata.</t>
  </si>
  <si>
    <t>Olgiate Olona</t>
  </si>
  <si>
    <t>COSTRUZIONI: cantiere</t>
  </si>
  <si>
    <t>L'infortunato, dopo aver scavalcato il parapetto del ponteggio, si trovava su un piano di calpestio dello stesso, privo di parapetto quando improvvisamente e per cause ancora da accertare, precipitava a terra da un'altezza di 2,50 m.</t>
  </si>
  <si>
    <t>Lodi</t>
  </si>
  <si>
    <t>TRASPORTO</t>
  </si>
  <si>
    <t>L'infortunato stava effettuando un'operazione di travaso del latte
contenuto in una autocisterna in una cisterna rimorchio tramite pressione. Per cause in corso di accertamento è salito sulla cisterna ed ha aperto il boccaporto con la cisterna in pressione. Probabilmente veniva colpito al volto dal boccaporto e cadeva al suolo da un'altezza di circa 3.50 metri.</t>
  </si>
  <si>
    <t>Brescia</t>
  </si>
  <si>
    <t>Rovato</t>
  </si>
  <si>
    <t>il lavoratore e' salito sul tetto della stalla per verificare una perdita di acqua (esito della grandinata 10/8/2017). Causa rottura di una lastra della copertura e' precipitato all'interno della stalla da una altezza di mt 6 circa</t>
  </si>
  <si>
    <t>Titolare</t>
  </si>
  <si>
    <t>Capriolo</t>
  </si>
  <si>
    <t>30/0572019</t>
  </si>
  <si>
    <t>L'infortunato è stato rinvebuto incastrato ed incosciente in prossimità dei nastri di trasporto dei trucioli a servizio di un tornio verticale.</t>
  </si>
  <si>
    <t>Montagna</t>
  </si>
  <si>
    <t>Stazzona</t>
  </si>
  <si>
    <t>Manutenzione dle verde</t>
  </si>
  <si>
    <t>l'infortunato, che riveste il ruolo i vice sindaco del comune ove è avvenuto l'infortunio, nel provvedere al taglio di una pianta, è deceduto a seguito di caduta dall'alto.</t>
  </si>
  <si>
    <t>brescia</t>
  </si>
  <si>
    <t>Lonato del Garda</t>
  </si>
  <si>
    <t>Altro: rimessaggio barche</t>
  </si>
  <si>
    <t>18 anni</t>
  </si>
  <si>
    <t>irregolare</t>
  </si>
  <si>
    <t>L'infortunato, nello svolgere l'attività di movimentazione barche, è stato colpito alla testa. Allo stato di coma subentrato è seguito il decesso.</t>
  </si>
  <si>
    <t>19.06.2019</t>
  </si>
</sst>
</file>

<file path=xl/styles.xml><?xml version="1.0" encoding="utf-8"?>
<styleSheet xmlns="http://schemas.openxmlformats.org/spreadsheetml/2006/main">
  <numFmts count="3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quot;Sì&quot;;&quot;Sì&quot;;&quot;No&quot;"/>
    <numFmt numFmtId="171" formatCode="&quot;Vero&quot;;&quot;Vero&quot;;&quot;Falso&quot;"/>
    <numFmt numFmtId="172" formatCode="&quot;Attivo&quot;;&quot;Attivo&quot;;&quot;Disattivo&quot;"/>
    <numFmt numFmtId="173" formatCode="d\-mmm\-yyyy"/>
    <numFmt numFmtId="174" formatCode="d/m"/>
    <numFmt numFmtId="175" formatCode="0.00000"/>
    <numFmt numFmtId="176" formatCode="0.0000"/>
    <numFmt numFmtId="177" formatCode="0.000"/>
    <numFmt numFmtId="178" formatCode="0.0"/>
    <numFmt numFmtId="179" formatCode="d\-mmm\-yy"/>
    <numFmt numFmtId="180" formatCode="[$-410]d\-mmm\-yy;@"/>
    <numFmt numFmtId="181" formatCode="dd\-mmm\-yyyy"/>
    <numFmt numFmtId="182" formatCode="h:mm;@"/>
    <numFmt numFmtId="183" formatCode="mmm\-yyyy"/>
    <numFmt numFmtId="184" formatCode="0.0000000"/>
    <numFmt numFmtId="185" formatCode="0.000000"/>
    <numFmt numFmtId="186" formatCode="[$-410]dddd\ d\ mmmm\ yyyy"/>
    <numFmt numFmtId="187" formatCode="[$-410]d\-mmm\-yyyy;@"/>
    <numFmt numFmtId="188" formatCode="[$-410]dd\-mmm\-yy;@"/>
    <numFmt numFmtId="189" formatCode="h\.mm;@"/>
    <numFmt numFmtId="190" formatCode="dd/mm/yy"/>
    <numFmt numFmtId="191" formatCode="[$€-2]\ #.##000_);[Red]\([$€-2]\ #.##000\)"/>
    <numFmt numFmtId="192" formatCode="&quot;Attivo&quot;;&quot;Attivo&quot;;&quot;Inattivo&quot;"/>
    <numFmt numFmtId="193" formatCode="dd/mm/yy;@"/>
  </numFmts>
  <fonts count="84">
    <font>
      <sz val="10"/>
      <name val="Arial"/>
      <family val="0"/>
    </font>
    <font>
      <sz val="11"/>
      <name val="Arial"/>
      <family val="2"/>
    </font>
    <font>
      <u val="single"/>
      <sz val="10"/>
      <color indexed="12"/>
      <name val="Arial"/>
      <family val="2"/>
    </font>
    <font>
      <u val="single"/>
      <sz val="10"/>
      <color indexed="36"/>
      <name val="Arial"/>
      <family val="2"/>
    </font>
    <font>
      <b/>
      <sz val="12"/>
      <name val="Arial"/>
      <family val="2"/>
    </font>
    <font>
      <sz val="12"/>
      <name val="Arial"/>
      <family val="2"/>
    </font>
    <font>
      <sz val="9"/>
      <name val="Tahoma"/>
      <family val="2"/>
    </font>
    <font>
      <sz val="16"/>
      <name val="Arial"/>
      <family val="2"/>
    </font>
    <font>
      <b/>
      <sz val="18"/>
      <name val="Arial"/>
      <family val="2"/>
    </font>
    <font>
      <b/>
      <sz val="9"/>
      <name val="Tahoma"/>
      <family val="2"/>
    </font>
    <font>
      <b/>
      <sz val="14"/>
      <name val="Arial"/>
      <family val="2"/>
    </font>
    <font>
      <sz val="9"/>
      <name val="Arial"/>
      <family val="2"/>
    </font>
    <font>
      <b/>
      <sz val="12"/>
      <name val="Frugal Sans"/>
      <family val="0"/>
    </font>
    <font>
      <b/>
      <sz val="9"/>
      <name val="Arial"/>
      <family val="2"/>
    </font>
    <font>
      <b/>
      <sz val="12"/>
      <name val="Tahoma"/>
      <family val="2"/>
    </font>
    <font>
      <b/>
      <sz val="20"/>
      <name val="Tahoma"/>
      <family val="2"/>
    </font>
    <font>
      <sz val="11"/>
      <name val="Tahoma"/>
      <family val="2"/>
    </font>
    <font>
      <sz val="10"/>
      <name val="MS Sans Serif"/>
      <family val="2"/>
    </font>
    <font>
      <sz val="18"/>
      <name val="Arial"/>
      <family val="2"/>
    </font>
    <font>
      <sz val="8"/>
      <name val="Arial"/>
      <family val="2"/>
    </font>
    <font>
      <sz val="11"/>
      <name val="Calibri"/>
      <family val="2"/>
    </font>
    <font>
      <u val="single"/>
      <sz val="11"/>
      <name val="Calibri"/>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8"/>
      <name val="Calibri"/>
      <family val="2"/>
    </font>
    <font>
      <sz val="18"/>
      <name val="Calibri"/>
      <family val="2"/>
    </font>
    <font>
      <b/>
      <sz val="9"/>
      <color indexed="10"/>
      <name val="Tahoma"/>
      <family val="2"/>
    </font>
    <font>
      <sz val="9"/>
      <color indexed="10"/>
      <name val="Tahoma"/>
      <family val="2"/>
    </font>
    <font>
      <sz val="9"/>
      <color indexed="10"/>
      <name val="Arial"/>
      <family val="2"/>
    </font>
    <font>
      <sz val="9"/>
      <color indexed="8"/>
      <name val="Arial"/>
      <family val="2"/>
    </font>
    <font>
      <sz val="9"/>
      <color indexed="8"/>
      <name val="SansSerif"/>
      <family val="0"/>
    </font>
    <font>
      <sz val="10"/>
      <color indexed="8"/>
      <name val="Tahoma"/>
      <family val="2"/>
    </font>
    <font>
      <sz val="9"/>
      <color indexed="8"/>
      <name val="Tahoma"/>
      <family val="2"/>
    </font>
    <font>
      <sz val="12"/>
      <color indexed="8"/>
      <name val="Calibri"/>
      <family val="2"/>
    </font>
    <font>
      <sz val="8"/>
      <name val="Segoe UI"/>
      <family val="2"/>
    </font>
    <font>
      <sz val="1"/>
      <color indexed="8"/>
      <name val="Arial"/>
      <family val="0"/>
    </font>
    <font>
      <sz val="1.5"/>
      <color indexed="8"/>
      <name val="Arial"/>
      <family val="0"/>
    </font>
    <font>
      <b/>
      <sz val="1"/>
      <color indexed="8"/>
      <name val="Arial"/>
      <family val="0"/>
    </font>
    <font>
      <b/>
      <sz val="1.25"/>
      <color indexed="8"/>
      <name val="Arial"/>
      <family val="0"/>
    </font>
    <font>
      <sz val="9.75"/>
      <color indexed="8"/>
      <name val="Arial"/>
      <family val="0"/>
    </font>
    <font>
      <b/>
      <sz val="11"/>
      <color indexed="8"/>
      <name val="Arial"/>
      <family val="0"/>
    </font>
    <font>
      <b/>
      <sz val="18"/>
      <color indexed="8"/>
      <name val="Arial"/>
      <family val="0"/>
    </font>
    <font>
      <sz val="12"/>
      <color indexed="8"/>
      <name val="Arial"/>
      <family val="0"/>
    </font>
    <font>
      <b/>
      <sz val="24"/>
      <color indexed="8"/>
      <name val="Arial"/>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9"/>
      <color rgb="FFFF0000"/>
      <name val="Tahoma"/>
      <family val="2"/>
    </font>
    <font>
      <sz val="9"/>
      <color rgb="FFFF0000"/>
      <name val="Tahoma"/>
      <family val="2"/>
    </font>
    <font>
      <sz val="9"/>
      <color rgb="FFFF0000"/>
      <name val="Arial"/>
      <family val="2"/>
    </font>
    <font>
      <sz val="9"/>
      <color rgb="FF000000"/>
      <name val="Arial"/>
      <family val="2"/>
    </font>
    <font>
      <sz val="9"/>
      <color rgb="FF000000"/>
      <name val="SansSerif"/>
      <family val="0"/>
    </font>
    <font>
      <sz val="10"/>
      <color rgb="FF000000"/>
      <name val="Tahoma"/>
      <family val="2"/>
    </font>
    <font>
      <sz val="9"/>
      <color rgb="FF000000"/>
      <name val="Tahoma"/>
      <family val="2"/>
    </font>
    <font>
      <sz val="12"/>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3"/>
        <bgColor indexed="64"/>
      </patternFill>
    </fill>
    <fill>
      <patternFill patternType="solid">
        <fgColor indexed="13"/>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thin"/>
      <right>
        <color indexed="63"/>
      </right>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1" fillId="20" borderId="1" applyNumberFormat="0" applyAlignment="0" applyProtection="0"/>
    <xf numFmtId="0" fontId="62" fillId="0" borderId="2" applyNumberFormat="0" applyFill="0" applyAlignment="0" applyProtection="0"/>
    <xf numFmtId="0" fontId="63" fillId="21" borderId="3"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4"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65" fillId="29" borderId="0" applyNumberFormat="0" applyBorder="0" applyAlignment="0" applyProtection="0"/>
    <xf numFmtId="0" fontId="17" fillId="0" borderId="0">
      <alignment/>
      <protection/>
    </xf>
    <xf numFmtId="0" fontId="17" fillId="0" borderId="0">
      <alignment/>
      <protection/>
    </xf>
    <xf numFmtId="0" fontId="17" fillId="0" borderId="0">
      <alignment/>
      <protection/>
    </xf>
    <xf numFmtId="0" fontId="0" fillId="30" borderId="4" applyNumberFormat="0" applyFont="0" applyAlignment="0" applyProtection="0"/>
    <xf numFmtId="0" fontId="66" fillId="20" borderId="5"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6" applyNumberFormat="0" applyFill="0" applyAlignment="0" applyProtection="0"/>
    <xf numFmtId="0" fontId="71" fillId="0" borderId="7" applyNumberFormat="0" applyFill="0" applyAlignment="0" applyProtection="0"/>
    <xf numFmtId="0" fontId="72" fillId="0" borderId="8" applyNumberFormat="0" applyFill="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31" borderId="0" applyNumberFormat="0" applyBorder="0" applyAlignment="0" applyProtection="0"/>
    <xf numFmtId="0" fontId="75"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1">
    <xf numFmtId="0" fontId="0" fillId="0" borderId="0" xfId="0" applyAlignment="1">
      <alignment/>
    </xf>
    <xf numFmtId="0" fontId="4" fillId="0" borderId="0" xfId="0" applyFont="1" applyAlignment="1">
      <alignment/>
    </xf>
    <xf numFmtId="0" fontId="5" fillId="0" borderId="0" xfId="0" applyFont="1" applyAlignment="1">
      <alignment/>
    </xf>
    <xf numFmtId="0" fontId="1" fillId="0" borderId="0" xfId="0" applyFont="1" applyAlignment="1">
      <alignment horizontal="center" vertical="center" wrapText="1"/>
    </xf>
    <xf numFmtId="0" fontId="0" fillId="0" borderId="0" xfId="0" applyAlignment="1">
      <alignment horizontal="center"/>
    </xf>
    <xf numFmtId="0" fontId="7" fillId="0" borderId="0" xfId="0" applyFont="1" applyAlignment="1">
      <alignment horizontal="center"/>
    </xf>
    <xf numFmtId="0" fontId="6" fillId="0" borderId="10" xfId="0" applyFont="1" applyBorder="1" applyAlignment="1">
      <alignment horizontal="center" wrapText="1"/>
    </xf>
    <xf numFmtId="49" fontId="6" fillId="0" borderId="10" xfId="0" applyNumberFormat="1" applyFont="1" applyBorder="1" applyAlignment="1">
      <alignment horizontal="center" wrapText="1"/>
    </xf>
    <xf numFmtId="0" fontId="9" fillId="0" borderId="10" xfId="0" applyFont="1" applyBorder="1" applyAlignment="1">
      <alignment horizontal="center" wrapText="1"/>
    </xf>
    <xf numFmtId="190" fontId="6" fillId="0" borderId="10" xfId="0" applyNumberFormat="1" applyFont="1" applyBorder="1" applyAlignment="1">
      <alignment horizontal="center" wrapText="1"/>
    </xf>
    <xf numFmtId="0" fontId="6" fillId="0" borderId="0" xfId="0" applyFont="1" applyBorder="1" applyAlignment="1">
      <alignment horizontal="center" wrapText="1"/>
    </xf>
    <xf numFmtId="0" fontId="9" fillId="33" borderId="10" xfId="0" applyNumberFormat="1" applyFont="1" applyFill="1" applyBorder="1" applyAlignment="1">
      <alignment horizontal="center" vertical="center" wrapText="1"/>
    </xf>
    <xf numFmtId="0" fontId="9" fillId="33" borderId="10" xfId="0" applyNumberFormat="1" applyFont="1" applyFill="1" applyBorder="1" applyAlignment="1" quotePrefix="1">
      <alignment horizontal="center" vertical="center" wrapText="1"/>
    </xf>
    <xf numFmtId="190" fontId="9" fillId="33" borderId="10"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0" fontId="6" fillId="0" borderId="0" xfId="0" applyFont="1" applyFill="1" applyBorder="1" applyAlignment="1">
      <alignment horizontal="center" vertical="top" wrapText="1"/>
    </xf>
    <xf numFmtId="14" fontId="6" fillId="0" borderId="10" xfId="0" applyNumberFormat="1" applyFont="1" applyFill="1" applyBorder="1" applyAlignment="1">
      <alignment horizontal="center" vertical="center" wrapText="1"/>
    </xf>
    <xf numFmtId="0" fontId="9" fillId="0" borderId="10" xfId="0" applyFont="1" applyBorder="1" applyAlignment="1">
      <alignment horizontal="center" vertical="center" wrapText="1"/>
    </xf>
    <xf numFmtId="0" fontId="6" fillId="0" borderId="0" xfId="0" applyFont="1" applyBorder="1" applyAlignment="1">
      <alignment horizontal="center" vertical="center" wrapText="1"/>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8" fillId="0" borderId="0" xfId="0" applyFont="1" applyAlignment="1">
      <alignment vertical="center"/>
    </xf>
    <xf numFmtId="0" fontId="18" fillId="0" borderId="0" xfId="0" applyFont="1" applyAlignment="1">
      <alignment vertical="center"/>
    </xf>
    <xf numFmtId="190" fontId="6" fillId="0" borderId="10" xfId="0" applyNumberFormat="1" applyFont="1" applyFill="1" applyBorder="1" applyAlignment="1">
      <alignment horizontal="center" vertical="center" wrapText="1"/>
    </xf>
    <xf numFmtId="0" fontId="6" fillId="0" borderId="10" xfId="0" applyFont="1" applyFill="1" applyBorder="1" applyAlignment="1" quotePrefix="1">
      <alignment horizontal="center" vertical="center" wrapText="1"/>
    </xf>
    <xf numFmtId="190" fontId="6" fillId="0" borderId="10" xfId="0" applyNumberFormat="1" applyFont="1" applyFill="1" applyBorder="1" applyAlignment="1" quotePrefix="1">
      <alignment horizontal="center" vertical="center" wrapText="1"/>
    </xf>
    <xf numFmtId="0" fontId="6" fillId="0" borderId="10"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20" fontId="6" fillId="0" borderId="10" xfId="0" applyNumberFormat="1" applyFont="1" applyFill="1" applyBorder="1" applyAlignment="1">
      <alignment horizontal="center" vertical="center" wrapText="1"/>
    </xf>
    <xf numFmtId="1" fontId="6" fillId="0" borderId="10" xfId="0" applyNumberFormat="1" applyFont="1" applyFill="1" applyBorder="1" applyAlignment="1">
      <alignment horizontal="center" vertical="center" wrapText="1"/>
    </xf>
    <xf numFmtId="14" fontId="6" fillId="0" borderId="10" xfId="0" applyNumberFormat="1" applyFont="1" applyFill="1" applyBorder="1" applyAlignment="1" quotePrefix="1">
      <alignment horizontal="center" vertical="center" wrapText="1"/>
    </xf>
    <xf numFmtId="0" fontId="6" fillId="0" borderId="10" xfId="0" applyFont="1" applyBorder="1" applyAlignment="1">
      <alignment horizontal="center" vertical="center" wrapText="1"/>
    </xf>
    <xf numFmtId="14" fontId="6" fillId="0" borderId="10" xfId="0" applyNumberFormat="1" applyFont="1" applyBorder="1" applyAlignment="1">
      <alignment horizontal="center" vertical="center" wrapText="1"/>
    </xf>
    <xf numFmtId="0" fontId="6" fillId="0" borderId="0" xfId="0" applyFont="1" applyFill="1" applyBorder="1" applyAlignment="1">
      <alignment horizontal="center" vertical="center" wrapText="1"/>
    </xf>
    <xf numFmtId="0" fontId="39" fillId="0" borderId="11" xfId="0" applyFont="1" applyFill="1" applyBorder="1" applyAlignment="1">
      <alignment horizontal="center" vertical="center" wrapText="1"/>
    </xf>
    <xf numFmtId="0" fontId="40" fillId="0" borderId="12" xfId="0" applyFont="1" applyFill="1" applyBorder="1" applyAlignment="1">
      <alignment horizontal="center"/>
    </xf>
    <xf numFmtId="0" fontId="40" fillId="0" borderId="13" xfId="0" applyFont="1" applyFill="1" applyBorder="1" applyAlignment="1">
      <alignment horizontal="center"/>
    </xf>
    <xf numFmtId="0" fontId="40" fillId="0" borderId="14" xfId="0" applyFont="1" applyFill="1" applyBorder="1" applyAlignment="1">
      <alignment horizontal="center"/>
    </xf>
    <xf numFmtId="0" fontId="39" fillId="0" borderId="11" xfId="0" applyFont="1" applyFill="1" applyBorder="1" applyAlignment="1">
      <alignment horizontal="center" vertical="center"/>
    </xf>
    <xf numFmtId="0" fontId="39" fillId="0" borderId="15" xfId="0" applyFont="1" applyFill="1" applyBorder="1" applyAlignment="1">
      <alignment horizontal="center" vertical="center" wrapText="1"/>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39" fillId="0" borderId="15" xfId="0" applyFont="1" applyFill="1" applyBorder="1" applyAlignment="1">
      <alignment horizontal="center" vertical="center"/>
    </xf>
    <xf numFmtId="0" fontId="13" fillId="33" borderId="10" xfId="0" applyNumberFormat="1" applyFont="1" applyFill="1" applyBorder="1" applyAlignment="1" quotePrefix="1">
      <alignment vertical="top" wrapText="1"/>
    </xf>
    <xf numFmtId="0" fontId="11" fillId="0" borderId="10" xfId="0" applyFont="1" applyFill="1" applyBorder="1" applyAlignment="1">
      <alignment vertical="top" wrapText="1"/>
    </xf>
    <xf numFmtId="0" fontId="11" fillId="0" borderId="10" xfId="0" applyNumberFormat="1" applyFont="1" applyFill="1" applyBorder="1" applyAlignment="1">
      <alignment vertical="top" wrapText="1"/>
    </xf>
    <xf numFmtId="0" fontId="6" fillId="0" borderId="10" xfId="0" applyFont="1" applyBorder="1" applyAlignment="1">
      <alignment vertical="top" wrapText="1"/>
    </xf>
    <xf numFmtId="0" fontId="11" fillId="0" borderId="10" xfId="0" applyFont="1" applyBorder="1" applyAlignment="1">
      <alignment vertical="top" wrapText="1"/>
    </xf>
    <xf numFmtId="0" fontId="6" fillId="0" borderId="10" xfId="0" applyFont="1" applyFill="1" applyBorder="1" applyAlignment="1">
      <alignment vertical="top" wrapText="1"/>
    </xf>
    <xf numFmtId="0" fontId="11" fillId="0" borderId="10" xfId="0" applyFont="1" applyFill="1" applyBorder="1" applyAlignment="1" quotePrefix="1">
      <alignment vertical="top" wrapText="1"/>
    </xf>
    <xf numFmtId="0" fontId="11" fillId="0" borderId="19" xfId="0" applyFont="1" applyFill="1" applyBorder="1" applyAlignment="1">
      <alignment vertical="top" wrapText="1"/>
    </xf>
    <xf numFmtId="0" fontId="11" fillId="0" borderId="19" xfId="0" applyFont="1" applyBorder="1" applyAlignment="1">
      <alignment vertical="top" wrapText="1"/>
    </xf>
    <xf numFmtId="49" fontId="6" fillId="0" borderId="10" xfId="0" applyNumberFormat="1" applyFont="1" applyBorder="1" applyAlignment="1">
      <alignment horizontal="center" vertical="center" wrapText="1"/>
    </xf>
    <xf numFmtId="190" fontId="6" fillId="0" borderId="10" xfId="0" applyNumberFormat="1" applyFont="1" applyBorder="1" applyAlignment="1">
      <alignment horizontal="center" vertical="center" wrapText="1"/>
    </xf>
    <xf numFmtId="0" fontId="11" fillId="0" borderId="10" xfId="0" applyFont="1" applyBorder="1" applyAlignment="1">
      <alignment horizontal="left" vertical="center" wrapText="1"/>
    </xf>
    <xf numFmtId="0" fontId="0" fillId="0" borderId="10" xfId="0" applyNumberFormat="1" applyFont="1" applyFill="1" applyBorder="1" applyAlignment="1" quotePrefix="1">
      <alignment horizontal="center" vertical="center" wrapText="1"/>
    </xf>
    <xf numFmtId="0" fontId="76" fillId="0" borderId="10" xfId="0" applyFont="1" applyBorder="1" applyAlignment="1">
      <alignment horizontal="center" vertical="center" wrapText="1"/>
    </xf>
    <xf numFmtId="14" fontId="77" fillId="0" borderId="10" xfId="0" applyNumberFormat="1" applyFont="1" applyFill="1" applyBorder="1" applyAlignment="1">
      <alignment horizontal="center" vertical="center" wrapText="1"/>
    </xf>
    <xf numFmtId="0" fontId="77" fillId="0" borderId="10" xfId="0" applyFont="1" applyFill="1" applyBorder="1" applyAlignment="1">
      <alignment horizontal="center" vertical="center" wrapText="1"/>
    </xf>
    <xf numFmtId="49" fontId="77" fillId="0" borderId="10" xfId="0" applyNumberFormat="1" applyFont="1" applyFill="1" applyBorder="1" applyAlignment="1">
      <alignment horizontal="center" vertical="center" wrapText="1"/>
    </xf>
    <xf numFmtId="14" fontId="77" fillId="0" borderId="10" xfId="0" applyNumberFormat="1" applyFont="1" applyFill="1" applyBorder="1" applyAlignment="1" quotePrefix="1">
      <alignment horizontal="center" vertical="center" wrapText="1"/>
    </xf>
    <xf numFmtId="0" fontId="77" fillId="0" borderId="10" xfId="0" applyFont="1" applyFill="1" applyBorder="1" applyAlignment="1" quotePrefix="1">
      <alignment horizontal="center" vertical="center" wrapText="1"/>
    </xf>
    <xf numFmtId="0" fontId="78" fillId="0" borderId="10" xfId="0" applyFont="1" applyFill="1" applyBorder="1" applyAlignment="1">
      <alignment vertical="top" wrapText="1"/>
    </xf>
    <xf numFmtId="0" fontId="77" fillId="0" borderId="0" xfId="0" applyFont="1" applyBorder="1" applyAlignment="1">
      <alignment horizontal="center" vertical="center" wrapText="1"/>
    </xf>
    <xf numFmtId="14" fontId="6" fillId="0" borderId="20" xfId="0" applyNumberFormat="1" applyFont="1" applyBorder="1" applyAlignment="1">
      <alignment horizontal="center" vertical="center" wrapText="1"/>
    </xf>
    <xf numFmtId="0" fontId="6" fillId="0" borderId="20" xfId="0" applyFont="1" applyBorder="1" applyAlignment="1">
      <alignment horizontal="center" vertical="center" wrapText="1"/>
    </xf>
    <xf numFmtId="49" fontId="6" fillId="0" borderId="20" xfId="0" applyNumberFormat="1" applyFont="1" applyBorder="1" applyAlignment="1">
      <alignment horizontal="center" vertical="center" wrapText="1"/>
    </xf>
    <xf numFmtId="190" fontId="6" fillId="0" borderId="20" xfId="0" applyNumberFormat="1" applyFont="1" applyBorder="1" applyAlignment="1">
      <alignment horizontal="center" vertical="center" wrapText="1"/>
    </xf>
    <xf numFmtId="0" fontId="6" fillId="0" borderId="21" xfId="0" applyFont="1" applyBorder="1" applyAlignment="1">
      <alignment horizontal="center" vertical="center" wrapText="1"/>
    </xf>
    <xf numFmtId="0" fontId="11" fillId="0" borderId="10" xfId="0" applyFont="1" applyFill="1" applyBorder="1" applyAlignment="1">
      <alignment vertical="center" wrapText="1"/>
    </xf>
    <xf numFmtId="0" fontId="11" fillId="0" borderId="10" xfId="0" applyFont="1" applyFill="1" applyBorder="1" applyAlignment="1">
      <alignment horizontal="center" vertical="center" wrapText="1"/>
    </xf>
    <xf numFmtId="0" fontId="79" fillId="0" borderId="10" xfId="0" applyFont="1" applyBorder="1" applyAlignment="1">
      <alignment wrapText="1"/>
    </xf>
    <xf numFmtId="0" fontId="80" fillId="0" borderId="10" xfId="0" applyFont="1" applyBorder="1" applyAlignment="1">
      <alignment wrapText="1"/>
    </xf>
    <xf numFmtId="0" fontId="19" fillId="0" borderId="10" xfId="0" applyFont="1" applyBorder="1" applyAlignment="1">
      <alignment vertical="center"/>
    </xf>
    <xf numFmtId="0" fontId="19" fillId="0" borderId="10" xfId="0" applyFont="1" applyBorder="1" applyAlignment="1">
      <alignment horizontal="center" wrapText="1"/>
    </xf>
    <xf numFmtId="0" fontId="81" fillId="0" borderId="10" xfId="0" applyFont="1" applyBorder="1" applyAlignment="1">
      <alignment vertical="center" wrapText="1"/>
    </xf>
    <xf numFmtId="0" fontId="11" fillId="0" borderId="10" xfId="0" applyFont="1" applyBorder="1" applyAlignment="1">
      <alignment horizontal="left" vertical="top" wrapText="1"/>
    </xf>
    <xf numFmtId="0" fontId="11" fillId="0" borderId="10" xfId="0" applyFont="1" applyBorder="1" applyAlignment="1">
      <alignment vertical="center" wrapText="1"/>
    </xf>
    <xf numFmtId="14" fontId="82" fillId="0" borderId="0" xfId="0" applyNumberFormat="1" applyFont="1" applyAlignment="1">
      <alignment horizontal="center" vertical="center"/>
    </xf>
    <xf numFmtId="0" fontId="83" fillId="0" borderId="10" xfId="0" applyFont="1" applyBorder="1" applyAlignment="1">
      <alignment vertical="center" wrapText="1"/>
    </xf>
    <xf numFmtId="0" fontId="11" fillId="0" borderId="10" xfId="0" applyFont="1" applyFill="1" applyBorder="1" applyAlignment="1">
      <alignment horizontal="left" vertical="top" wrapText="1"/>
    </xf>
    <xf numFmtId="0" fontId="20" fillId="0" borderId="10" xfId="0" applyFont="1" applyBorder="1" applyAlignment="1">
      <alignment wrapText="1"/>
    </xf>
    <xf numFmtId="190" fontId="6" fillId="0" borderId="10" xfId="0" applyNumberFormat="1" applyFont="1" applyBorder="1" applyAlignment="1" quotePrefix="1">
      <alignment horizontal="center" vertical="center" wrapText="1"/>
    </xf>
    <xf numFmtId="190" fontId="6" fillId="0" borderId="20" xfId="0" applyNumberFormat="1" applyFont="1" applyBorder="1" applyAlignment="1" quotePrefix="1">
      <alignment horizontal="center" vertical="center" wrapText="1"/>
    </xf>
    <xf numFmtId="0" fontId="14" fillId="0" borderId="0" xfId="0" applyFont="1" applyBorder="1" applyAlignment="1">
      <alignment horizontal="center" vertical="center"/>
    </xf>
    <xf numFmtId="0" fontId="14" fillId="0" borderId="0" xfId="0" applyFont="1" applyBorder="1" applyAlignment="1">
      <alignment vertical="top"/>
    </xf>
    <xf numFmtId="0" fontId="16" fillId="0" borderId="0" xfId="0" applyFont="1" applyAlignment="1">
      <alignment horizontal="center" vertical="top" wrapText="1"/>
    </xf>
    <xf numFmtId="0" fontId="16" fillId="0" borderId="0" xfId="0" applyFont="1" applyAlignment="1">
      <alignment vertical="top" wrapText="1"/>
    </xf>
    <xf numFmtId="0" fontId="9" fillId="34" borderId="22" xfId="0" applyFont="1" applyFill="1" applyBorder="1" applyAlignment="1">
      <alignment horizontal="center" vertical="center" wrapText="1"/>
    </xf>
    <xf numFmtId="0" fontId="9" fillId="34" borderId="23" xfId="0" applyFont="1" applyFill="1" applyBorder="1" applyAlignment="1">
      <alignment horizontal="center" vertical="center" wrapText="1"/>
    </xf>
    <xf numFmtId="0" fontId="9" fillId="34" borderId="24" xfId="0" applyFont="1" applyFill="1" applyBorder="1" applyAlignment="1">
      <alignment vertical="top" wrapText="1"/>
    </xf>
    <xf numFmtId="0" fontId="15" fillId="0" borderId="0" xfId="0" applyFont="1" applyBorder="1" applyAlignment="1">
      <alignment horizontal="center"/>
    </xf>
    <xf numFmtId="0" fontId="15" fillId="0" borderId="0" xfId="0" applyFont="1" applyBorder="1" applyAlignment="1">
      <alignment vertical="top"/>
    </xf>
    <xf numFmtId="0" fontId="6" fillId="35" borderId="23" xfId="0" applyFont="1" applyFill="1" applyBorder="1" applyAlignment="1">
      <alignment horizontal="left" vertical="top" wrapText="1"/>
    </xf>
    <xf numFmtId="0" fontId="6" fillId="35" borderId="23" xfId="0" applyFont="1" applyFill="1" applyBorder="1" applyAlignment="1">
      <alignment vertical="top" wrapText="1"/>
    </xf>
    <xf numFmtId="0" fontId="12" fillId="0" borderId="0" xfId="0" applyFont="1" applyBorder="1" applyAlignment="1">
      <alignment horizontal="center"/>
    </xf>
    <xf numFmtId="0" fontId="10" fillId="0" borderId="0" xfId="0" applyFont="1" applyAlignment="1">
      <alignment horizontal="center" vertical="center" wrapText="1"/>
    </xf>
    <xf numFmtId="15" fontId="10" fillId="0" borderId="0" xfId="0" applyNumberFormat="1" applyFont="1" applyAlignment="1">
      <alignment horizontal="center" vertical="center"/>
    </xf>
    <xf numFmtId="0" fontId="10" fillId="0" borderId="0" xfId="0" applyFont="1" applyAlignment="1">
      <alignment horizontal="center" vertical="center"/>
    </xf>
    <xf numFmtId="14" fontId="82" fillId="0" borderId="0" xfId="0" applyNumberFormat="1" applyFont="1" applyAlignment="1" quotePrefix="1">
      <alignment horizontal="center" vertical="center"/>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 2" xfId="48"/>
    <cellStyle name="Normale 3" xfId="49"/>
    <cellStyle name="Normale 4" xfId="50"/>
    <cellStyle name="Nota" xfId="51"/>
    <cellStyle name="Output" xfId="52"/>
    <cellStyle name="Percent"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latin typeface="Arial"/>
                <a:ea typeface="Arial"/>
                <a:cs typeface="Arial"/>
              </a:rPr>
              <a:t>infortuni mortali 2006 - distribuzione mensile</a:t>
            </a:r>
          </a:p>
        </c:rich>
      </c:tx>
      <c:layout/>
      <c:spPr>
        <a:noFill/>
        <a:ln>
          <a:noFill/>
        </a:ln>
      </c:spPr>
    </c:title>
    <c:plotArea>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50" b="0" i="0" u="none" baseline="0">
                    <a:solidFill>
                      <a:srgbClr val="000000"/>
                    </a:solidFill>
                    <a:latin typeface="Arial"/>
                    <a:ea typeface="Arial"/>
                    <a:cs typeface="Arial"/>
                  </a:defRPr>
                </a:pPr>
              </a:p>
            </c:txPr>
            <c:showLegendKey val="0"/>
            <c:showVal val="1"/>
            <c:showBubbleSize val="0"/>
            <c:showCatName val="0"/>
            <c:showSerName val="0"/>
            <c:showPercent val="0"/>
          </c:dLbls>
          <c:cat>
            <c:strRef>
              <c:f>'Infortuni per ATS '!#REF!</c:f>
              <c:strCache>
                <c:ptCount val="1"/>
                <c:pt idx="0">
                  <c:v>1</c:v>
                </c:pt>
              </c:strCache>
            </c:strRef>
          </c:cat>
          <c:val>
            <c:numRef>
              <c:f>'Infortuni per ATS '!#REF!</c:f>
              <c:numCache>
                <c:ptCount val="1"/>
                <c:pt idx="0">
                  <c:v>1</c:v>
                </c:pt>
              </c:numCache>
            </c:numRef>
          </c:val>
        </c:ser>
        <c:axId val="32669213"/>
        <c:axId val="25587462"/>
      </c:barChart>
      <c:catAx>
        <c:axId val="32669213"/>
        <c:scaling>
          <c:orientation val="minMax"/>
        </c:scaling>
        <c:axPos val="b"/>
        <c:title>
          <c:tx>
            <c:rich>
              <a:bodyPr vert="horz" rot="0" anchor="ctr"/>
              <a:lstStyle/>
              <a:p>
                <a:pPr algn="ctr">
                  <a:defRPr/>
                </a:pPr>
                <a:r>
                  <a:rPr lang="en-US" cap="none" sz="100" b="1" i="0" u="none" baseline="0">
                    <a:solidFill>
                      <a:srgbClr val="000000"/>
                    </a:solidFill>
                    <a:latin typeface="Arial"/>
                    <a:ea typeface="Arial"/>
                    <a:cs typeface="Arial"/>
                  </a:rPr>
                  <a:t>mesi 2006</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25587462"/>
        <c:crosses val="autoZero"/>
        <c:auto val="1"/>
        <c:lblOffset val="100"/>
        <c:tickLblSkip val="1"/>
        <c:noMultiLvlLbl val="0"/>
      </c:catAx>
      <c:valAx>
        <c:axId val="25587462"/>
        <c:scaling>
          <c:orientation val="minMax"/>
        </c:scaling>
        <c:axPos val="l"/>
        <c:title>
          <c:tx>
            <c:rich>
              <a:bodyPr vert="horz" rot="-5400000" anchor="ctr"/>
              <a:lstStyle/>
              <a:p>
                <a:pPr algn="ctr">
                  <a:defRPr/>
                </a:pPr>
                <a:r>
                  <a:rPr lang="en-US" cap="none" sz="100" b="1" i="0" u="none" baseline="0">
                    <a:solidFill>
                      <a:srgbClr val="000000"/>
                    </a:solidFill>
                    <a:latin typeface="Arial"/>
                    <a:ea typeface="Arial"/>
                    <a:cs typeface="Arial"/>
                  </a:rPr>
                  <a:t>n. I. M.</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2669213"/>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solidFill>
                  <a:srgbClr val="000000"/>
                </a:solidFill>
                <a:latin typeface="Arial"/>
                <a:ea typeface="Arial"/>
                <a:cs typeface="Arial"/>
              </a:rPr>
              <a:t>N</a:t>
            </a:r>
            <a:r>
              <a:rPr lang="en-US" cap="none" sz="2400" b="1" i="0" u="none" baseline="0">
                <a:solidFill>
                  <a:srgbClr val="000000"/>
                </a:solidFill>
                <a:latin typeface="Arial"/>
                <a:ea typeface="Arial"/>
                <a:cs typeface="Arial"/>
              </a:rPr>
              <a:t>°</a:t>
            </a:r>
            <a:r>
              <a:rPr lang="en-US" cap="none" sz="2400" b="1" i="0" u="none" baseline="0">
                <a:solidFill>
                  <a:srgbClr val="000000"/>
                </a:solidFill>
                <a:latin typeface="Arial"/>
                <a:ea typeface="Arial"/>
                <a:cs typeface="Arial"/>
              </a:rPr>
              <a:t>  Infortuni mortali sul lavoro nell'anno 2019</a:t>
            </a:r>
          </a:p>
        </c:rich>
      </c:tx>
      <c:layout>
        <c:manualLayout>
          <c:xMode val="factor"/>
          <c:yMode val="factor"/>
          <c:x val="0.00725"/>
          <c:y val="0.00675"/>
        </c:manualLayout>
      </c:layout>
      <c:spPr>
        <a:noFill/>
        <a:ln>
          <a:noFill/>
        </a:ln>
      </c:spPr>
    </c:title>
    <c:plotArea>
      <c:layout>
        <c:manualLayout>
          <c:xMode val="edge"/>
          <c:yMode val="edge"/>
          <c:x val="0.0275"/>
          <c:y val="0.1325"/>
          <c:w val="0.95575"/>
          <c:h val="0.7745"/>
        </c:manualLayout>
      </c:layout>
      <c:barChart>
        <c:barDir val="col"/>
        <c:grouping val="clustered"/>
        <c:varyColors val="0"/>
        <c:ser>
          <c:idx val="0"/>
          <c:order val="0"/>
          <c:tx>
            <c:strRef>
              <c:f>'Infortuni per ATS '!$C$4</c:f>
              <c:strCache>
                <c:ptCount val="1"/>
                <c:pt idx="0">
                  <c:v>N°  Infortuni  mortali</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'Infortuni per ATS '!$B$5:$B$12</c:f>
              <c:strCache/>
            </c:strRef>
          </c:cat>
          <c:val>
            <c:numRef>
              <c:f>'Infortuni per ATS '!$C$5:$C$12</c:f>
              <c:numCache/>
            </c:numRef>
          </c:val>
        </c:ser>
        <c:axId val="28960567"/>
        <c:axId val="59318512"/>
      </c:barChart>
      <c:catAx>
        <c:axId val="28960567"/>
        <c:scaling>
          <c:orientation val="minMax"/>
        </c:scaling>
        <c:axPos val="b"/>
        <c:title>
          <c:tx>
            <c:rich>
              <a:bodyPr vert="horz" rot="0" anchor="ctr"/>
              <a:lstStyle/>
              <a:p>
                <a:pPr algn="ctr">
                  <a:defRPr/>
                </a:pPr>
                <a:r>
                  <a:rPr lang="en-US" cap="none" sz="1800" b="1" i="0" u="none" baseline="0">
                    <a:solidFill>
                      <a:srgbClr val="000000"/>
                    </a:solidFill>
                    <a:latin typeface="Arial"/>
                    <a:ea typeface="Arial"/>
                    <a:cs typeface="Arial"/>
                  </a:rPr>
                  <a:t>ATS Lombarde</a:t>
                </a:r>
              </a:p>
            </c:rich>
          </c:tx>
          <c:layout>
            <c:manualLayout>
              <c:xMode val="factor"/>
              <c:yMode val="factor"/>
              <c:x val="-0.046"/>
              <c:y val="0.071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100000"/>
          <a:lstStyle/>
          <a:p>
            <a:pPr>
              <a:defRPr lang="en-US" cap="none" sz="1100" b="1" i="0" u="none" baseline="0">
                <a:solidFill>
                  <a:srgbClr val="000000"/>
                </a:solidFill>
                <a:latin typeface="Arial"/>
                <a:ea typeface="Arial"/>
                <a:cs typeface="Arial"/>
              </a:defRPr>
            </a:pPr>
          </a:p>
        </c:txPr>
        <c:crossAx val="59318512"/>
        <c:crosses val="autoZero"/>
        <c:auto val="1"/>
        <c:lblOffset val="100"/>
        <c:tickLblSkip val="1"/>
        <c:noMultiLvlLbl val="0"/>
      </c:catAx>
      <c:valAx>
        <c:axId val="59318512"/>
        <c:scaling>
          <c:orientation val="minMax"/>
          <c:max val="12"/>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28960567"/>
        <c:crossesAt val="1"/>
        <c:crossBetween val="between"/>
        <c:dispUnits/>
        <c:majorUnit val="1"/>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46</xdr:row>
      <xdr:rowOff>123825</xdr:rowOff>
    </xdr:from>
    <xdr:to>
      <xdr:col>4</xdr:col>
      <xdr:colOff>0</xdr:colOff>
      <xdr:row>68</xdr:row>
      <xdr:rowOff>9525</xdr:rowOff>
    </xdr:to>
    <xdr:graphicFrame>
      <xdr:nvGraphicFramePr>
        <xdr:cNvPr id="1" name="Chart 2"/>
        <xdr:cNvGraphicFramePr/>
      </xdr:nvGraphicFramePr>
      <xdr:xfrm>
        <a:off x="8591550" y="9420225"/>
        <a:ext cx="0" cy="3448050"/>
      </xdr:xfrm>
      <a:graphic>
        <a:graphicData uri="http://schemas.openxmlformats.org/drawingml/2006/chart">
          <c:chart xmlns:c="http://schemas.openxmlformats.org/drawingml/2006/chart" r:id="rId1"/>
        </a:graphicData>
      </a:graphic>
    </xdr:graphicFrame>
    <xdr:clientData/>
  </xdr:twoCellAnchor>
  <xdr:twoCellAnchor>
    <xdr:from>
      <xdr:col>4</xdr:col>
      <xdr:colOff>161925</xdr:colOff>
      <xdr:row>1</xdr:row>
      <xdr:rowOff>247650</xdr:rowOff>
    </xdr:from>
    <xdr:to>
      <xdr:col>17</xdr:col>
      <xdr:colOff>333375</xdr:colOff>
      <xdr:row>28</xdr:row>
      <xdr:rowOff>123825</xdr:rowOff>
    </xdr:to>
    <xdr:graphicFrame>
      <xdr:nvGraphicFramePr>
        <xdr:cNvPr id="2" name="Chart 8"/>
        <xdr:cNvGraphicFramePr/>
      </xdr:nvGraphicFramePr>
      <xdr:xfrm>
        <a:off x="8753475" y="904875"/>
        <a:ext cx="8096250" cy="56007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72"/>
  <sheetViews>
    <sheetView showGridLines="0" tabSelected="1" workbookViewId="0" topLeftCell="A1">
      <pane xSplit="1" ySplit="7" topLeftCell="B27" activePane="bottomRight" state="frozen"/>
      <selection pane="topLeft" activeCell="A1" sqref="A1"/>
      <selection pane="topRight" activeCell="B1" sqref="B1"/>
      <selection pane="bottomLeft" activeCell="A8" sqref="A8"/>
      <selection pane="bottomRight" activeCell="M31" sqref="M31"/>
    </sheetView>
  </sheetViews>
  <sheetFormatPr defaultColWidth="9.140625" defaultRowHeight="12.75"/>
  <cols>
    <col min="1" max="1" width="8.7109375" style="8" bestFit="1" customWidth="1"/>
    <col min="2" max="2" width="15.421875" style="6" customWidth="1"/>
    <col min="3" max="3" width="12.140625" style="6" customWidth="1"/>
    <col min="4" max="4" width="14.421875" style="6" customWidth="1"/>
    <col min="5" max="5" width="13.28125" style="6" customWidth="1"/>
    <col min="6" max="6" width="18.57421875" style="7" bestFit="1" customWidth="1"/>
    <col min="7" max="7" width="15.57421875" style="6" customWidth="1"/>
    <col min="8" max="8" width="10.00390625" style="6" customWidth="1"/>
    <col min="9" max="9" width="13.7109375" style="9" customWidth="1"/>
    <col min="10" max="10" width="14.7109375" style="6" customWidth="1"/>
    <col min="11" max="11" width="17.00390625" style="6" bestFit="1" customWidth="1"/>
    <col min="12" max="12" width="17.28125" style="6" customWidth="1"/>
    <col min="13" max="13" width="82.140625" style="52" customWidth="1"/>
    <col min="14" max="16384" width="9.140625" style="10" customWidth="1"/>
  </cols>
  <sheetData>
    <row r="1" spans="1:13" ht="21" customHeight="1">
      <c r="A1" s="85" t="s">
        <v>25</v>
      </c>
      <c r="B1" s="85"/>
      <c r="C1" s="85"/>
      <c r="D1" s="85"/>
      <c r="E1" s="85"/>
      <c r="F1" s="85"/>
      <c r="G1" s="85"/>
      <c r="H1" s="85"/>
      <c r="I1" s="85"/>
      <c r="J1" s="85"/>
      <c r="K1" s="85"/>
      <c r="L1" s="85"/>
      <c r="M1" s="86"/>
    </row>
    <row r="2" spans="1:13" ht="8.25" customHeight="1">
      <c r="A2" s="96"/>
      <c r="B2" s="96"/>
      <c r="C2" s="96"/>
      <c r="D2" s="96"/>
      <c r="E2" s="96"/>
      <c r="F2" s="96"/>
      <c r="G2" s="96"/>
      <c r="H2" s="96"/>
      <c r="I2" s="96"/>
      <c r="J2" s="96"/>
      <c r="K2" s="96"/>
      <c r="L2" s="96"/>
      <c r="M2" s="96"/>
    </row>
    <row r="3" spans="1:13" ht="35.25" customHeight="1">
      <c r="A3" s="92" t="s">
        <v>32</v>
      </c>
      <c r="B3" s="92"/>
      <c r="C3" s="92"/>
      <c r="D3" s="92"/>
      <c r="E3" s="92"/>
      <c r="F3" s="92"/>
      <c r="G3" s="92"/>
      <c r="H3" s="92"/>
      <c r="I3" s="92"/>
      <c r="J3" s="92"/>
      <c r="K3" s="92"/>
      <c r="L3" s="92"/>
      <c r="M3" s="93"/>
    </row>
    <row r="4" spans="1:13" ht="31.5" customHeight="1">
      <c r="A4" s="87" t="s">
        <v>27</v>
      </c>
      <c r="B4" s="87"/>
      <c r="C4" s="87"/>
      <c r="D4" s="87"/>
      <c r="E4" s="87"/>
      <c r="F4" s="87"/>
      <c r="G4" s="87"/>
      <c r="H4" s="87"/>
      <c r="I4" s="87"/>
      <c r="J4" s="87"/>
      <c r="K4" s="87"/>
      <c r="L4" s="87"/>
      <c r="M4" s="88"/>
    </row>
    <row r="5" spans="1:13" ht="12" customHeight="1">
      <c r="A5" s="94"/>
      <c r="B5" s="94"/>
      <c r="C5" s="94"/>
      <c r="D5" s="94"/>
      <c r="E5" s="94"/>
      <c r="F5" s="94"/>
      <c r="G5" s="94"/>
      <c r="H5" s="94"/>
      <c r="I5" s="94"/>
      <c r="J5" s="94"/>
      <c r="K5" s="94"/>
      <c r="L5" s="94"/>
      <c r="M5" s="95"/>
    </row>
    <row r="6" spans="1:13" ht="32.25" customHeight="1">
      <c r="A6" s="89" t="s">
        <v>26</v>
      </c>
      <c r="B6" s="90"/>
      <c r="C6" s="90"/>
      <c r="D6" s="90"/>
      <c r="E6" s="90"/>
      <c r="F6" s="90"/>
      <c r="G6" s="90"/>
      <c r="H6" s="90"/>
      <c r="I6" s="90"/>
      <c r="J6" s="90"/>
      <c r="K6" s="90"/>
      <c r="L6" s="90"/>
      <c r="M6" s="91"/>
    </row>
    <row r="7" spans="1:13" s="14" customFormat="1" ht="35.25" customHeight="1">
      <c r="A7" s="11" t="s">
        <v>10</v>
      </c>
      <c r="B7" s="12" t="s">
        <v>3</v>
      </c>
      <c r="C7" s="12" t="s">
        <v>16</v>
      </c>
      <c r="D7" s="12" t="s">
        <v>4</v>
      </c>
      <c r="E7" s="12" t="s">
        <v>5</v>
      </c>
      <c r="F7" s="12" t="s">
        <v>6</v>
      </c>
      <c r="G7" s="12" t="s">
        <v>12</v>
      </c>
      <c r="H7" s="12" t="s">
        <v>0</v>
      </c>
      <c r="I7" s="13" t="s">
        <v>11</v>
      </c>
      <c r="J7" s="11" t="s">
        <v>13</v>
      </c>
      <c r="K7" s="12" t="s">
        <v>7</v>
      </c>
      <c r="L7" s="12" t="s">
        <v>8</v>
      </c>
      <c r="M7" s="44" t="s">
        <v>9</v>
      </c>
    </row>
    <row r="8" spans="1:13" s="15" customFormat="1" ht="128.25" customHeight="1">
      <c r="A8" s="17">
        <v>1</v>
      </c>
      <c r="B8" s="16">
        <v>43469</v>
      </c>
      <c r="C8" s="20" t="s">
        <v>29</v>
      </c>
      <c r="D8" s="16">
        <v>43468</v>
      </c>
      <c r="E8" s="16">
        <v>43468</v>
      </c>
      <c r="F8" s="20"/>
      <c r="G8" s="20" t="s">
        <v>30</v>
      </c>
      <c r="H8" s="20" t="s">
        <v>15</v>
      </c>
      <c r="I8" s="16">
        <v>21466</v>
      </c>
      <c r="J8" s="20" t="s">
        <v>28</v>
      </c>
      <c r="K8" s="20"/>
      <c r="L8" s="20" t="s">
        <v>39</v>
      </c>
      <c r="M8" s="82" t="s">
        <v>33</v>
      </c>
    </row>
    <row r="9" spans="1:13" s="15" customFormat="1" ht="60" customHeight="1">
      <c r="A9" s="27">
        <v>2</v>
      </c>
      <c r="B9" s="16">
        <v>43518</v>
      </c>
      <c r="C9" s="20" t="s">
        <v>46</v>
      </c>
      <c r="D9" s="16" t="s">
        <v>43</v>
      </c>
      <c r="E9" s="16">
        <v>43516</v>
      </c>
      <c r="F9" s="20" t="s">
        <v>41</v>
      </c>
      <c r="G9" s="20" t="s">
        <v>44</v>
      </c>
      <c r="H9" s="20" t="s">
        <v>15</v>
      </c>
      <c r="I9" s="16">
        <v>25106</v>
      </c>
      <c r="J9" s="20" t="s">
        <v>38</v>
      </c>
      <c r="K9" s="20" t="s">
        <v>42</v>
      </c>
      <c r="L9" s="20" t="s">
        <v>40</v>
      </c>
      <c r="M9" s="81" t="s">
        <v>45</v>
      </c>
    </row>
    <row r="10" spans="1:13" s="15" customFormat="1" ht="48.75" customHeight="1">
      <c r="A10" s="27">
        <v>3</v>
      </c>
      <c r="B10" s="16">
        <v>43522</v>
      </c>
      <c r="C10" s="20" t="s">
        <v>47</v>
      </c>
      <c r="D10" s="16">
        <v>43521</v>
      </c>
      <c r="E10" s="16">
        <v>43521</v>
      </c>
      <c r="F10" s="20" t="s">
        <v>49</v>
      </c>
      <c r="G10" s="20" t="s">
        <v>50</v>
      </c>
      <c r="H10" s="20" t="s">
        <v>15</v>
      </c>
      <c r="I10" s="16">
        <v>24090</v>
      </c>
      <c r="J10" s="20" t="s">
        <v>28</v>
      </c>
      <c r="K10" s="24"/>
      <c r="L10" s="26" t="s">
        <v>48</v>
      </c>
      <c r="M10" s="81" t="s">
        <v>52</v>
      </c>
    </row>
    <row r="11" spans="1:13" s="15" customFormat="1" ht="36">
      <c r="A11" s="17">
        <v>4</v>
      </c>
      <c r="B11" s="16">
        <v>43523</v>
      </c>
      <c r="C11" s="28" t="s">
        <v>47</v>
      </c>
      <c r="D11" s="16">
        <v>43522</v>
      </c>
      <c r="E11" s="16">
        <v>43522</v>
      </c>
      <c r="F11" s="29" t="s">
        <v>51</v>
      </c>
      <c r="G11" s="24" t="s">
        <v>50</v>
      </c>
      <c r="H11" s="29" t="s">
        <v>15</v>
      </c>
      <c r="I11" s="30">
        <v>21239</v>
      </c>
      <c r="J11" s="26" t="s">
        <v>28</v>
      </c>
      <c r="K11" s="24"/>
      <c r="L11" s="26" t="s">
        <v>48</v>
      </c>
      <c r="M11" s="46" t="s">
        <v>53</v>
      </c>
    </row>
    <row r="12" spans="1:13" s="15" customFormat="1" ht="84">
      <c r="A12" s="17">
        <v>5</v>
      </c>
      <c r="B12" s="32">
        <v>43525</v>
      </c>
      <c r="C12" s="31" t="s">
        <v>47</v>
      </c>
      <c r="D12" s="32">
        <v>43522</v>
      </c>
      <c r="E12" s="32">
        <v>43524</v>
      </c>
      <c r="F12" s="53" t="s">
        <v>68</v>
      </c>
      <c r="G12" s="31" t="s">
        <v>50</v>
      </c>
      <c r="H12" s="31" t="s">
        <v>15</v>
      </c>
      <c r="I12" s="54">
        <v>25239</v>
      </c>
      <c r="J12" s="31" t="s">
        <v>28</v>
      </c>
      <c r="K12" s="31"/>
      <c r="L12" s="26" t="s">
        <v>48</v>
      </c>
      <c r="M12" s="78" t="s">
        <v>69</v>
      </c>
    </row>
    <row r="13" spans="1:13" s="15" customFormat="1" ht="33.75">
      <c r="A13" s="27">
        <v>6</v>
      </c>
      <c r="B13" s="16">
        <v>43525</v>
      </c>
      <c r="C13" s="20" t="s">
        <v>47</v>
      </c>
      <c r="D13" s="16">
        <v>43525</v>
      </c>
      <c r="E13" s="16">
        <v>43525</v>
      </c>
      <c r="F13" s="20" t="s">
        <v>55</v>
      </c>
      <c r="G13" s="20" t="s">
        <v>61</v>
      </c>
      <c r="H13" s="20" t="s">
        <v>15</v>
      </c>
      <c r="I13" s="16" t="s">
        <v>67</v>
      </c>
      <c r="J13" s="20" t="s">
        <v>28</v>
      </c>
      <c r="K13" s="74"/>
      <c r="L13" s="75" t="s">
        <v>54</v>
      </c>
      <c r="M13" s="46" t="s">
        <v>56</v>
      </c>
    </row>
    <row r="14" spans="1:13" s="15" customFormat="1" ht="136.5" customHeight="1">
      <c r="A14" s="27">
        <v>7</v>
      </c>
      <c r="B14" s="16">
        <v>43528</v>
      </c>
      <c r="C14" s="28" t="s">
        <v>57</v>
      </c>
      <c r="D14" s="16">
        <v>43521</v>
      </c>
      <c r="E14" s="16">
        <v>43526</v>
      </c>
      <c r="F14" s="29" t="s">
        <v>58</v>
      </c>
      <c r="G14" s="24" t="s">
        <v>62</v>
      </c>
      <c r="H14" s="56" t="s">
        <v>15</v>
      </c>
      <c r="I14" s="30">
        <v>28592</v>
      </c>
      <c r="J14" s="56" t="s">
        <v>59</v>
      </c>
      <c r="K14" s="24"/>
      <c r="L14" s="26" t="s">
        <v>63</v>
      </c>
      <c r="M14" s="46" t="s">
        <v>60</v>
      </c>
    </row>
    <row r="15" spans="1:13" s="18" customFormat="1" ht="156">
      <c r="A15" s="27">
        <v>8</v>
      </c>
      <c r="B15" s="32">
        <v>43532</v>
      </c>
      <c r="C15" s="31" t="s">
        <v>47</v>
      </c>
      <c r="D15" s="32">
        <v>43530</v>
      </c>
      <c r="E15" s="32">
        <v>43531</v>
      </c>
      <c r="F15" s="53" t="s">
        <v>65</v>
      </c>
      <c r="G15" s="31" t="s">
        <v>64</v>
      </c>
      <c r="H15" s="31" t="s">
        <v>15</v>
      </c>
      <c r="I15" s="54">
        <v>22799</v>
      </c>
      <c r="J15" s="31" t="s">
        <v>28</v>
      </c>
      <c r="K15" s="31"/>
      <c r="L15" s="26" t="s">
        <v>48</v>
      </c>
      <c r="M15" s="78" t="s">
        <v>66</v>
      </c>
    </row>
    <row r="16" spans="1:13" s="18" customFormat="1" ht="102">
      <c r="A16" s="27">
        <v>9</v>
      </c>
      <c r="B16" s="16">
        <v>43550</v>
      </c>
      <c r="C16" s="16" t="s">
        <v>46</v>
      </c>
      <c r="D16" s="16">
        <v>43546</v>
      </c>
      <c r="E16" s="16">
        <v>43548</v>
      </c>
      <c r="F16" s="19" t="s">
        <v>70</v>
      </c>
      <c r="G16" s="20" t="s">
        <v>50</v>
      </c>
      <c r="H16" s="20" t="s">
        <v>15</v>
      </c>
      <c r="I16" s="30">
        <v>22983</v>
      </c>
      <c r="J16" s="20" t="s">
        <v>28</v>
      </c>
      <c r="K16" s="24"/>
      <c r="L16" s="26" t="s">
        <v>48</v>
      </c>
      <c r="M16" s="76" t="s">
        <v>71</v>
      </c>
    </row>
    <row r="17" spans="1:13" s="18" customFormat="1" ht="63.75">
      <c r="A17" s="17">
        <v>10</v>
      </c>
      <c r="B17" s="16">
        <v>43550</v>
      </c>
      <c r="C17" s="28" t="s">
        <v>57</v>
      </c>
      <c r="D17" s="16">
        <v>43550</v>
      </c>
      <c r="E17" s="16">
        <v>43550</v>
      </c>
      <c r="F17" s="19" t="s">
        <v>72</v>
      </c>
      <c r="G17" s="20" t="s">
        <v>64</v>
      </c>
      <c r="H17" s="20" t="s">
        <v>73</v>
      </c>
      <c r="I17" s="30" t="s">
        <v>74</v>
      </c>
      <c r="J17" s="20" t="s">
        <v>28</v>
      </c>
      <c r="K17" s="20"/>
      <c r="L17" s="26" t="s">
        <v>76</v>
      </c>
      <c r="M17" s="76" t="s">
        <v>75</v>
      </c>
    </row>
    <row r="18" spans="1:13" s="18" customFormat="1" ht="76.5">
      <c r="A18" s="27">
        <v>11</v>
      </c>
      <c r="B18" s="32">
        <v>43552</v>
      </c>
      <c r="C18" s="31" t="s">
        <v>46</v>
      </c>
      <c r="D18" s="32">
        <v>43542</v>
      </c>
      <c r="E18" s="32">
        <v>43542</v>
      </c>
      <c r="F18" s="31" t="s">
        <v>78</v>
      </c>
      <c r="G18" s="26" t="s">
        <v>64</v>
      </c>
      <c r="H18" s="31" t="s">
        <v>15</v>
      </c>
      <c r="I18" s="32">
        <v>27768</v>
      </c>
      <c r="J18" s="31" t="s">
        <v>77</v>
      </c>
      <c r="K18" s="31"/>
      <c r="L18" s="26" t="s">
        <v>63</v>
      </c>
      <c r="M18" s="76" t="s">
        <v>79</v>
      </c>
    </row>
    <row r="19" spans="1:13" s="18" customFormat="1" ht="48">
      <c r="A19" s="27">
        <v>12</v>
      </c>
      <c r="B19" s="16">
        <v>43560</v>
      </c>
      <c r="C19" s="31" t="s">
        <v>46</v>
      </c>
      <c r="D19" s="16">
        <v>43558</v>
      </c>
      <c r="E19" s="16">
        <v>43558</v>
      </c>
      <c r="F19" s="19" t="s">
        <v>81</v>
      </c>
      <c r="G19" s="20" t="s">
        <v>80</v>
      </c>
      <c r="H19" s="20" t="s">
        <v>15</v>
      </c>
      <c r="I19" s="23">
        <v>23671</v>
      </c>
      <c r="J19" s="20" t="s">
        <v>28</v>
      </c>
      <c r="K19" s="24"/>
      <c r="L19" s="20" t="s">
        <v>76</v>
      </c>
      <c r="M19" s="45" t="s">
        <v>82</v>
      </c>
    </row>
    <row r="20" spans="1:13" s="18" customFormat="1" ht="48">
      <c r="A20" s="17">
        <v>13</v>
      </c>
      <c r="B20" s="16">
        <v>43561</v>
      </c>
      <c r="C20" s="31" t="s">
        <v>46</v>
      </c>
      <c r="D20" s="16">
        <v>43558</v>
      </c>
      <c r="E20" s="16">
        <v>43558</v>
      </c>
      <c r="F20" s="19" t="s">
        <v>81</v>
      </c>
      <c r="G20" s="20" t="s">
        <v>80</v>
      </c>
      <c r="H20" s="20" t="s">
        <v>15</v>
      </c>
      <c r="I20" s="23">
        <v>26309</v>
      </c>
      <c r="J20" s="20" t="s">
        <v>28</v>
      </c>
      <c r="K20" s="20"/>
      <c r="L20" s="20" t="s">
        <v>76</v>
      </c>
      <c r="M20" s="45" t="s">
        <v>82</v>
      </c>
    </row>
    <row r="21" spans="1:13" s="18" customFormat="1" ht="84">
      <c r="A21" s="27">
        <v>14</v>
      </c>
      <c r="B21" s="16">
        <v>43566</v>
      </c>
      <c r="C21" s="20" t="s">
        <v>47</v>
      </c>
      <c r="D21" s="16">
        <v>43565</v>
      </c>
      <c r="E21" s="16">
        <v>43565</v>
      </c>
      <c r="F21" s="19" t="s">
        <v>83</v>
      </c>
      <c r="G21" s="20" t="s">
        <v>64</v>
      </c>
      <c r="H21" s="20" t="s">
        <v>15</v>
      </c>
      <c r="I21" s="23">
        <v>34358</v>
      </c>
      <c r="J21" s="20" t="s">
        <v>28</v>
      </c>
      <c r="K21" s="20"/>
      <c r="L21" s="26" t="s">
        <v>63</v>
      </c>
      <c r="M21" s="45" t="s">
        <v>84</v>
      </c>
    </row>
    <row r="22" spans="1:13" s="18" customFormat="1" ht="22.5">
      <c r="A22" s="27">
        <v>15</v>
      </c>
      <c r="B22" s="32">
        <v>43573</v>
      </c>
      <c r="C22" s="31" t="s">
        <v>29</v>
      </c>
      <c r="D22" s="32">
        <v>43573</v>
      </c>
      <c r="E22" s="32">
        <v>43573</v>
      </c>
      <c r="F22" s="31" t="s">
        <v>89</v>
      </c>
      <c r="G22" s="31" t="s">
        <v>90</v>
      </c>
      <c r="H22" s="31" t="s">
        <v>15</v>
      </c>
      <c r="I22" s="32">
        <v>19082</v>
      </c>
      <c r="J22" s="31" t="s">
        <v>28</v>
      </c>
      <c r="K22" s="31" t="s">
        <v>91</v>
      </c>
      <c r="L22" s="20" t="s">
        <v>93</v>
      </c>
      <c r="M22" s="47" t="s">
        <v>92</v>
      </c>
    </row>
    <row r="23" spans="1:13" s="18" customFormat="1" ht="33.75">
      <c r="A23" s="17">
        <v>16</v>
      </c>
      <c r="B23" s="32">
        <v>43574</v>
      </c>
      <c r="C23" s="31" t="s">
        <v>29</v>
      </c>
      <c r="D23" s="32">
        <v>43574</v>
      </c>
      <c r="E23" s="32">
        <v>43574</v>
      </c>
      <c r="F23" s="31" t="s">
        <v>94</v>
      </c>
      <c r="G23" s="31" t="s">
        <v>95</v>
      </c>
      <c r="H23" s="31" t="s">
        <v>15</v>
      </c>
      <c r="I23" s="32">
        <v>33192</v>
      </c>
      <c r="J23" s="31" t="s">
        <v>28</v>
      </c>
      <c r="K23" s="31"/>
      <c r="L23" s="26" t="s">
        <v>48</v>
      </c>
      <c r="M23" s="47" t="s">
        <v>96</v>
      </c>
    </row>
    <row r="24" spans="1:13" ht="33.75">
      <c r="A24" s="27">
        <v>17</v>
      </c>
      <c r="B24" s="32">
        <v>43578</v>
      </c>
      <c r="C24" s="32" t="s">
        <v>34</v>
      </c>
      <c r="D24" s="32">
        <v>43578</v>
      </c>
      <c r="E24" s="32">
        <v>43578</v>
      </c>
      <c r="F24" s="53" t="s">
        <v>97</v>
      </c>
      <c r="G24" s="31" t="s">
        <v>98</v>
      </c>
      <c r="H24" s="31" t="s">
        <v>15</v>
      </c>
      <c r="I24" s="83" t="s">
        <v>99</v>
      </c>
      <c r="J24" s="31" t="s">
        <v>28</v>
      </c>
      <c r="K24" s="31"/>
      <c r="L24" s="31" t="s">
        <v>48</v>
      </c>
      <c r="M24" s="77" t="s">
        <v>100</v>
      </c>
    </row>
    <row r="25" spans="1:13" s="18" customFormat="1" ht="132" customHeight="1">
      <c r="A25" s="27">
        <v>18</v>
      </c>
      <c r="B25" s="65">
        <v>43600</v>
      </c>
      <c r="C25" s="66" t="s">
        <v>57</v>
      </c>
      <c r="D25" s="65">
        <v>43600</v>
      </c>
      <c r="E25" s="65">
        <v>43600</v>
      </c>
      <c r="F25" s="67" t="s">
        <v>103</v>
      </c>
      <c r="G25" s="66" t="s">
        <v>64</v>
      </c>
      <c r="H25" s="66" t="s">
        <v>15</v>
      </c>
      <c r="I25" s="84">
        <v>21274</v>
      </c>
      <c r="J25" s="66" t="s">
        <v>28</v>
      </c>
      <c r="K25" s="66"/>
      <c r="L25" s="69" t="s">
        <v>63</v>
      </c>
      <c r="M25" s="55" t="s">
        <v>104</v>
      </c>
    </row>
    <row r="26" spans="1:13" s="18" customFormat="1" ht="33.75">
      <c r="A26" s="17">
        <v>19</v>
      </c>
      <c r="B26" s="32">
        <v>43606</v>
      </c>
      <c r="C26" s="31" t="s">
        <v>34</v>
      </c>
      <c r="D26" s="32">
        <v>43606</v>
      </c>
      <c r="E26" s="32">
        <v>43606</v>
      </c>
      <c r="F26" s="31" t="s">
        <v>105</v>
      </c>
      <c r="G26" s="31" t="s">
        <v>106</v>
      </c>
      <c r="H26" s="31" t="s">
        <v>15</v>
      </c>
      <c r="I26" s="32">
        <v>25761</v>
      </c>
      <c r="J26" s="31" t="s">
        <v>59</v>
      </c>
      <c r="K26" s="31"/>
      <c r="L26" s="31" t="s">
        <v>48</v>
      </c>
      <c r="M26" s="47" t="s">
        <v>107</v>
      </c>
    </row>
    <row r="27" spans="1:13" s="18" customFormat="1" ht="56.25">
      <c r="A27" s="27">
        <v>20</v>
      </c>
      <c r="B27" s="16">
        <v>43609</v>
      </c>
      <c r="C27" s="20" t="s">
        <v>46</v>
      </c>
      <c r="D27" s="16">
        <v>43609</v>
      </c>
      <c r="E27" s="16">
        <v>43609</v>
      </c>
      <c r="F27" s="19" t="s">
        <v>108</v>
      </c>
      <c r="G27" s="20" t="s">
        <v>109</v>
      </c>
      <c r="H27" s="20" t="s">
        <v>15</v>
      </c>
      <c r="I27" s="23">
        <v>24606</v>
      </c>
      <c r="J27" s="20" t="s">
        <v>28</v>
      </c>
      <c r="K27" s="20"/>
      <c r="L27" s="31" t="s">
        <v>48</v>
      </c>
      <c r="M27" s="47" t="s">
        <v>110</v>
      </c>
    </row>
    <row r="28" spans="1:13" s="18" customFormat="1" ht="36">
      <c r="A28" s="27">
        <v>21</v>
      </c>
      <c r="B28" s="16">
        <v>43613</v>
      </c>
      <c r="C28" s="20" t="s">
        <v>111</v>
      </c>
      <c r="D28" s="16">
        <v>43610</v>
      </c>
      <c r="E28" s="16">
        <v>43610</v>
      </c>
      <c r="F28" s="19" t="s">
        <v>112</v>
      </c>
      <c r="G28" s="20" t="s">
        <v>30</v>
      </c>
      <c r="H28" s="20" t="s">
        <v>15</v>
      </c>
      <c r="I28" s="25">
        <v>21900</v>
      </c>
      <c r="J28" s="20" t="s">
        <v>28</v>
      </c>
      <c r="K28" s="20"/>
      <c r="L28" s="20" t="s">
        <v>114</v>
      </c>
      <c r="M28" s="45" t="s">
        <v>113</v>
      </c>
    </row>
    <row r="29" spans="1:13" s="18" customFormat="1" ht="24">
      <c r="A29" s="17">
        <v>22</v>
      </c>
      <c r="B29" s="16">
        <v>43616</v>
      </c>
      <c r="C29" s="20" t="s">
        <v>111</v>
      </c>
      <c r="D29" s="16" t="s">
        <v>116</v>
      </c>
      <c r="E29" s="16">
        <v>43616</v>
      </c>
      <c r="F29" s="19" t="s">
        <v>115</v>
      </c>
      <c r="G29" s="20" t="s">
        <v>64</v>
      </c>
      <c r="H29" s="20" t="s">
        <v>15</v>
      </c>
      <c r="I29" s="25">
        <v>30580</v>
      </c>
      <c r="J29" s="20" t="s">
        <v>28</v>
      </c>
      <c r="K29" s="20"/>
      <c r="L29" s="20" t="s">
        <v>76</v>
      </c>
      <c r="M29" s="45" t="s">
        <v>117</v>
      </c>
    </row>
    <row r="30" spans="1:13" s="18" customFormat="1" ht="24">
      <c r="A30" s="27">
        <v>23</v>
      </c>
      <c r="B30" s="16">
        <v>43628</v>
      </c>
      <c r="C30" s="20" t="s">
        <v>118</v>
      </c>
      <c r="D30" s="16">
        <v>43626</v>
      </c>
      <c r="E30" s="16">
        <v>43626</v>
      </c>
      <c r="F30" s="19" t="s">
        <v>119</v>
      </c>
      <c r="G30" s="20" t="s">
        <v>120</v>
      </c>
      <c r="H30" s="20" t="s">
        <v>15</v>
      </c>
      <c r="I30" s="25">
        <v>25960</v>
      </c>
      <c r="J30" s="20" t="s">
        <v>28</v>
      </c>
      <c r="K30" s="20"/>
      <c r="L30" s="20" t="s">
        <v>39</v>
      </c>
      <c r="M30" s="45" t="s">
        <v>121</v>
      </c>
    </row>
    <row r="31" spans="1:13" s="18" customFormat="1" ht="24">
      <c r="A31" s="27">
        <v>24</v>
      </c>
      <c r="B31" s="16">
        <v>43635</v>
      </c>
      <c r="C31" s="20" t="s">
        <v>122</v>
      </c>
      <c r="D31" s="16">
        <v>43632</v>
      </c>
      <c r="E31" s="16">
        <v>43635</v>
      </c>
      <c r="F31" s="19" t="s">
        <v>123</v>
      </c>
      <c r="G31" s="20" t="s">
        <v>124</v>
      </c>
      <c r="H31" s="20" t="s">
        <v>15</v>
      </c>
      <c r="I31" s="100" t="s">
        <v>125</v>
      </c>
      <c r="J31" s="20" t="s">
        <v>28</v>
      </c>
      <c r="K31" s="20"/>
      <c r="L31" s="20" t="s">
        <v>126</v>
      </c>
      <c r="M31" s="70" t="s">
        <v>127</v>
      </c>
    </row>
    <row r="32" spans="1:13" s="18" customFormat="1" ht="12">
      <c r="A32" s="17">
        <v>25</v>
      </c>
      <c r="B32" s="16"/>
      <c r="C32" s="20"/>
      <c r="D32" s="16"/>
      <c r="E32" s="16"/>
      <c r="F32" s="19"/>
      <c r="G32" s="20"/>
      <c r="H32" s="20"/>
      <c r="I32" s="23"/>
      <c r="J32" s="20"/>
      <c r="K32" s="20"/>
      <c r="L32" s="70"/>
      <c r="M32" s="70"/>
    </row>
    <row r="33" spans="1:13" s="18" customFormat="1" ht="12">
      <c r="A33" s="27">
        <v>26</v>
      </c>
      <c r="B33" s="16"/>
      <c r="C33" s="20"/>
      <c r="D33" s="16"/>
      <c r="E33" s="16"/>
      <c r="F33" s="19"/>
      <c r="G33" s="20"/>
      <c r="H33" s="20"/>
      <c r="I33" s="23"/>
      <c r="J33" s="20"/>
      <c r="K33" s="20"/>
      <c r="L33" s="70"/>
      <c r="M33" s="45"/>
    </row>
    <row r="34" spans="1:13" s="18" customFormat="1" ht="12">
      <c r="A34" s="27">
        <v>27</v>
      </c>
      <c r="B34" s="16"/>
      <c r="C34" s="19"/>
      <c r="D34" s="16"/>
      <c r="E34" s="16"/>
      <c r="F34" s="19"/>
      <c r="G34" s="31"/>
      <c r="H34" s="20"/>
      <c r="I34" s="23"/>
      <c r="J34" s="20"/>
      <c r="K34" s="20"/>
      <c r="L34" s="70"/>
      <c r="M34" s="50"/>
    </row>
    <row r="35" spans="1:13" s="18" customFormat="1" ht="12">
      <c r="A35" s="17">
        <v>28</v>
      </c>
      <c r="B35" s="16"/>
      <c r="C35" s="20"/>
      <c r="D35" s="16"/>
      <c r="E35" s="16"/>
      <c r="F35" s="19"/>
      <c r="G35" s="20"/>
      <c r="H35" s="20"/>
      <c r="I35" s="25"/>
      <c r="J35" s="20"/>
      <c r="K35" s="20"/>
      <c r="L35" s="70"/>
      <c r="M35" s="50"/>
    </row>
    <row r="36" spans="1:13" s="33" customFormat="1" ht="12">
      <c r="A36" s="27">
        <v>29</v>
      </c>
      <c r="B36" s="16"/>
      <c r="C36" s="20"/>
      <c r="D36" s="16"/>
      <c r="E36" s="16"/>
      <c r="F36" s="20"/>
      <c r="G36" s="20"/>
      <c r="H36" s="20"/>
      <c r="I36" s="16"/>
      <c r="J36" s="20"/>
      <c r="K36" s="20"/>
      <c r="L36" s="70"/>
      <c r="M36" s="50"/>
    </row>
    <row r="37" spans="1:13" s="18" customFormat="1" ht="12">
      <c r="A37" s="27">
        <v>30</v>
      </c>
      <c r="B37" s="16"/>
      <c r="C37" s="20"/>
      <c r="D37" s="16"/>
      <c r="E37" s="16"/>
      <c r="F37" s="19"/>
      <c r="G37" s="20"/>
      <c r="H37" s="20"/>
      <c r="I37" s="16"/>
      <c r="J37" s="20"/>
      <c r="K37" s="20"/>
      <c r="L37" s="70"/>
      <c r="M37" s="50"/>
    </row>
    <row r="38" spans="1:13" s="18" customFormat="1" ht="12">
      <c r="A38" s="17">
        <v>31</v>
      </c>
      <c r="B38" s="16"/>
      <c r="C38" s="20"/>
      <c r="D38" s="16"/>
      <c r="E38" s="16"/>
      <c r="F38" s="19"/>
      <c r="G38" s="20"/>
      <c r="H38" s="20"/>
      <c r="I38" s="25"/>
      <c r="J38" s="20"/>
      <c r="K38" s="24"/>
      <c r="L38" s="20"/>
      <c r="M38" s="45"/>
    </row>
    <row r="39" spans="1:13" s="18" customFormat="1" ht="12">
      <c r="A39" s="27">
        <v>32</v>
      </c>
      <c r="B39" s="16"/>
      <c r="C39" s="20"/>
      <c r="D39" s="16"/>
      <c r="E39" s="16"/>
      <c r="F39" s="19"/>
      <c r="G39" s="20"/>
      <c r="H39" s="20"/>
      <c r="I39" s="25"/>
      <c r="J39" s="20"/>
      <c r="K39" s="20"/>
      <c r="L39" s="71"/>
      <c r="M39" s="49"/>
    </row>
    <row r="40" spans="1:13" s="18" customFormat="1" ht="12">
      <c r="A40" s="27">
        <v>33</v>
      </c>
      <c r="B40" s="16"/>
      <c r="C40" s="20"/>
      <c r="D40" s="16"/>
      <c r="E40" s="16"/>
      <c r="F40" s="19"/>
      <c r="G40" s="20"/>
      <c r="H40" s="20"/>
      <c r="I40" s="25"/>
      <c r="J40" s="20"/>
      <c r="K40" s="20"/>
      <c r="L40" s="20"/>
      <c r="M40" s="45"/>
    </row>
    <row r="41" spans="1:13" s="18" customFormat="1" ht="12">
      <c r="A41" s="17">
        <v>34</v>
      </c>
      <c r="B41" s="16"/>
      <c r="C41" s="20"/>
      <c r="D41" s="16"/>
      <c r="E41" s="16"/>
      <c r="F41" s="19"/>
      <c r="G41" s="20"/>
      <c r="H41" s="20"/>
      <c r="I41" s="23"/>
      <c r="J41" s="20"/>
      <c r="K41" s="20"/>
      <c r="L41" s="20"/>
      <c r="M41" s="45"/>
    </row>
    <row r="42" spans="1:13" s="18" customFormat="1" ht="12">
      <c r="A42" s="27">
        <v>35</v>
      </c>
      <c r="B42" s="16"/>
      <c r="C42" s="20"/>
      <c r="D42" s="16"/>
      <c r="E42" s="16"/>
      <c r="F42" s="19"/>
      <c r="G42" s="20"/>
      <c r="H42" s="20"/>
      <c r="I42" s="23"/>
      <c r="J42" s="20"/>
      <c r="K42" s="20"/>
      <c r="L42" s="20"/>
      <c r="M42" s="45"/>
    </row>
    <row r="43" spans="1:13" s="18" customFormat="1" ht="12">
      <c r="A43" s="27">
        <v>36</v>
      </c>
      <c r="B43" s="16"/>
      <c r="C43" s="20"/>
      <c r="D43" s="16"/>
      <c r="E43" s="16"/>
      <c r="F43" s="19"/>
      <c r="G43" s="20"/>
      <c r="H43" s="20"/>
      <c r="I43" s="23"/>
      <c r="J43" s="20"/>
      <c r="K43" s="20"/>
      <c r="L43" s="20"/>
      <c r="M43" s="45"/>
    </row>
    <row r="44" spans="1:13" s="18" customFormat="1" ht="12">
      <c r="A44" s="17">
        <v>37</v>
      </c>
      <c r="B44" s="16"/>
      <c r="C44" s="20"/>
      <c r="D44" s="16"/>
      <c r="E44" s="16"/>
      <c r="F44" s="19"/>
      <c r="G44" s="20"/>
      <c r="H44" s="20"/>
      <c r="I44" s="23"/>
      <c r="J44" s="20"/>
      <c r="K44" s="20"/>
      <c r="L44" s="20"/>
      <c r="M44" s="45"/>
    </row>
    <row r="45" spans="1:13" s="18" customFormat="1" ht="12">
      <c r="A45" s="27">
        <v>38</v>
      </c>
      <c r="B45" s="16"/>
      <c r="C45" s="20"/>
      <c r="D45" s="16"/>
      <c r="E45" s="16"/>
      <c r="F45" s="19"/>
      <c r="G45" s="20"/>
      <c r="H45" s="20"/>
      <c r="I45" s="23"/>
      <c r="J45" s="20"/>
      <c r="K45" s="20"/>
      <c r="L45" s="20"/>
      <c r="M45" s="72"/>
    </row>
    <row r="46" spans="1:13" s="18" customFormat="1" ht="12">
      <c r="A46" s="27">
        <v>39</v>
      </c>
      <c r="B46" s="16"/>
      <c r="C46" s="20"/>
      <c r="D46" s="16"/>
      <c r="E46" s="16"/>
      <c r="F46" s="19"/>
      <c r="G46" s="20"/>
      <c r="H46" s="20"/>
      <c r="I46" s="23"/>
      <c r="J46" s="20"/>
      <c r="K46" s="20"/>
      <c r="L46" s="20"/>
      <c r="M46" s="73"/>
    </row>
    <row r="47" spans="1:13" s="18" customFormat="1" ht="12">
      <c r="A47" s="17">
        <v>40</v>
      </c>
      <c r="B47" s="32"/>
      <c r="C47" s="31"/>
      <c r="D47" s="16"/>
      <c r="E47" s="32"/>
      <c r="F47" s="53"/>
      <c r="G47" s="31"/>
      <c r="H47" s="31"/>
      <c r="I47" s="54"/>
      <c r="J47" s="31"/>
      <c r="K47" s="31"/>
      <c r="L47" s="31"/>
      <c r="M47" s="73"/>
    </row>
    <row r="48" spans="1:13" s="18" customFormat="1" ht="12">
      <c r="A48" s="27">
        <v>41</v>
      </c>
      <c r="B48" s="32"/>
      <c r="C48" s="20"/>
      <c r="D48" s="16"/>
      <c r="E48" s="16"/>
      <c r="F48" s="19"/>
      <c r="G48" s="20"/>
      <c r="H48" s="20"/>
      <c r="I48" s="32"/>
      <c r="J48" s="20"/>
      <c r="K48" s="24"/>
      <c r="L48" s="20"/>
      <c r="M48" s="50"/>
    </row>
    <row r="49" spans="1:13" s="18" customFormat="1" ht="12">
      <c r="A49" s="27">
        <v>42</v>
      </c>
      <c r="B49" s="16"/>
      <c r="C49" s="20"/>
      <c r="D49" s="16"/>
      <c r="E49" s="16"/>
      <c r="F49" s="19"/>
      <c r="G49" s="20"/>
      <c r="H49" s="20"/>
      <c r="I49" s="32"/>
      <c r="J49" s="20"/>
      <c r="K49" s="20"/>
      <c r="L49" s="20"/>
      <c r="M49" s="50"/>
    </row>
    <row r="50" spans="1:13" s="18" customFormat="1" ht="12">
      <c r="A50" s="17">
        <v>43</v>
      </c>
      <c r="B50" s="16"/>
      <c r="C50" s="20"/>
      <c r="D50" s="16"/>
      <c r="E50" s="16"/>
      <c r="F50" s="19"/>
      <c r="G50" s="20"/>
      <c r="H50" s="20"/>
      <c r="I50" s="23"/>
      <c r="J50" s="20"/>
      <c r="K50" s="20"/>
      <c r="L50" s="20"/>
      <c r="M50" s="50"/>
    </row>
    <row r="51" spans="1:13" s="18" customFormat="1" ht="12">
      <c r="A51" s="27">
        <v>44</v>
      </c>
      <c r="B51" s="16"/>
      <c r="C51" s="20"/>
      <c r="D51" s="16"/>
      <c r="E51" s="16"/>
      <c r="F51" s="19"/>
      <c r="G51" s="20"/>
      <c r="H51" s="20"/>
      <c r="I51" s="25"/>
      <c r="J51" s="20"/>
      <c r="K51" s="20"/>
      <c r="L51" s="20"/>
      <c r="M51" s="50"/>
    </row>
    <row r="52" spans="1:13" s="18" customFormat="1" ht="12">
      <c r="A52" s="27">
        <v>45</v>
      </c>
      <c r="B52" s="16"/>
      <c r="C52" s="20"/>
      <c r="D52" s="16"/>
      <c r="E52" s="16"/>
      <c r="F52" s="19"/>
      <c r="G52" s="20"/>
      <c r="H52" s="16"/>
      <c r="I52" s="23"/>
      <c r="J52" s="20"/>
      <c r="K52" s="20"/>
      <c r="L52" s="20"/>
      <c r="M52" s="45"/>
    </row>
    <row r="53" spans="1:13" s="18" customFormat="1" ht="12">
      <c r="A53" s="17">
        <v>46</v>
      </c>
      <c r="B53" s="16"/>
      <c r="C53" s="20"/>
      <c r="D53" s="16"/>
      <c r="E53" s="16"/>
      <c r="F53" s="19"/>
      <c r="G53" s="20"/>
      <c r="H53" s="20"/>
      <c r="I53" s="23"/>
      <c r="J53" s="20"/>
      <c r="K53" s="20"/>
      <c r="L53" s="20"/>
      <c r="M53" s="45"/>
    </row>
    <row r="54" spans="1:13" s="18" customFormat="1" ht="12">
      <c r="A54" s="27">
        <v>47</v>
      </c>
      <c r="B54" s="16"/>
      <c r="C54" s="20"/>
      <c r="D54" s="16"/>
      <c r="E54" s="16"/>
      <c r="F54" s="19"/>
      <c r="G54" s="20"/>
      <c r="H54" s="20"/>
      <c r="I54" s="23"/>
      <c r="J54" s="20"/>
      <c r="K54" s="20"/>
      <c r="L54" s="20"/>
      <c r="M54" s="45"/>
    </row>
    <row r="55" spans="1:13" s="18" customFormat="1" ht="12">
      <c r="A55" s="27">
        <v>48</v>
      </c>
      <c r="B55" s="16"/>
      <c r="C55" s="20"/>
      <c r="D55" s="16"/>
      <c r="E55" s="16"/>
      <c r="F55" s="19"/>
      <c r="G55" s="20"/>
      <c r="H55" s="20"/>
      <c r="I55" s="23"/>
      <c r="J55" s="20"/>
      <c r="K55" s="20"/>
      <c r="L55" s="20"/>
      <c r="M55" s="45"/>
    </row>
    <row r="56" spans="1:13" s="18" customFormat="1" ht="15.75">
      <c r="A56" s="17">
        <v>49</v>
      </c>
      <c r="B56" s="16"/>
      <c r="C56" s="20"/>
      <c r="D56" s="16"/>
      <c r="E56" s="16"/>
      <c r="F56" s="19"/>
      <c r="G56" s="20"/>
      <c r="H56" s="20"/>
      <c r="I56" s="23"/>
      <c r="J56" s="20"/>
      <c r="K56" s="20"/>
      <c r="L56" s="20"/>
      <c r="M56" s="80"/>
    </row>
    <row r="57" spans="1:13" s="18" customFormat="1" ht="15.75">
      <c r="A57" s="27">
        <v>50</v>
      </c>
      <c r="B57" s="16"/>
      <c r="C57" s="20"/>
      <c r="D57" s="16"/>
      <c r="E57" s="16"/>
      <c r="F57" s="19"/>
      <c r="G57" s="20"/>
      <c r="H57" s="20"/>
      <c r="I57" s="23"/>
      <c r="J57" s="20"/>
      <c r="K57" s="20"/>
      <c r="L57" s="20"/>
      <c r="M57" s="80"/>
    </row>
    <row r="58" spans="1:13" s="18" customFormat="1" ht="15.75">
      <c r="A58" s="27">
        <v>51</v>
      </c>
      <c r="B58" s="16"/>
      <c r="C58" s="20"/>
      <c r="D58" s="16"/>
      <c r="E58" s="16"/>
      <c r="F58" s="19"/>
      <c r="G58" s="20"/>
      <c r="H58" s="20"/>
      <c r="I58" s="23"/>
      <c r="J58" s="20"/>
      <c r="K58" s="20"/>
      <c r="L58" s="20"/>
      <c r="M58" s="80"/>
    </row>
    <row r="59" spans="1:13" s="18" customFormat="1" ht="12">
      <c r="A59" s="17">
        <v>52</v>
      </c>
      <c r="B59" s="16"/>
      <c r="C59" s="20"/>
      <c r="D59" s="16"/>
      <c r="E59" s="16"/>
      <c r="F59" s="19"/>
      <c r="G59" s="20"/>
      <c r="H59" s="20"/>
      <c r="I59" s="23"/>
      <c r="J59" s="20"/>
      <c r="K59" s="20"/>
      <c r="L59" s="20"/>
      <c r="M59" s="45"/>
    </row>
    <row r="60" spans="1:13" s="18" customFormat="1" ht="12">
      <c r="A60" s="27">
        <v>53</v>
      </c>
      <c r="B60" s="16"/>
      <c r="C60" s="20"/>
      <c r="D60" s="16"/>
      <c r="E60" s="16"/>
      <c r="F60" s="19"/>
      <c r="G60" s="20"/>
      <c r="H60" s="20"/>
      <c r="I60" s="23"/>
      <c r="J60" s="20"/>
      <c r="K60" s="20"/>
      <c r="L60" s="20"/>
      <c r="M60" s="45"/>
    </row>
    <row r="61" spans="1:13" s="18" customFormat="1" ht="12">
      <c r="A61" s="27">
        <v>54</v>
      </c>
      <c r="B61" s="16"/>
      <c r="C61" s="20"/>
      <c r="D61" s="16"/>
      <c r="E61" s="16"/>
      <c r="F61" s="19"/>
      <c r="G61" s="20"/>
      <c r="H61" s="20"/>
      <c r="I61" s="23"/>
      <c r="J61" s="20"/>
      <c r="K61" s="20"/>
      <c r="L61" s="20"/>
      <c r="M61" s="45"/>
    </row>
    <row r="62" spans="1:13" s="18" customFormat="1" ht="12">
      <c r="A62" s="17">
        <v>55</v>
      </c>
      <c r="B62" s="16"/>
      <c r="C62" s="20"/>
      <c r="D62" s="16"/>
      <c r="E62" s="16"/>
      <c r="F62" s="19"/>
      <c r="G62" s="20"/>
      <c r="H62" s="20"/>
      <c r="I62" s="25"/>
      <c r="J62" s="20"/>
      <c r="K62" s="20"/>
      <c r="L62" s="20"/>
      <c r="M62" s="45"/>
    </row>
    <row r="63" spans="1:13" s="18" customFormat="1" ht="12">
      <c r="A63" s="27">
        <v>56</v>
      </c>
      <c r="B63" s="16"/>
      <c r="C63" s="20"/>
      <c r="D63" s="16"/>
      <c r="E63" s="16"/>
      <c r="F63" s="19"/>
      <c r="G63" s="20"/>
      <c r="H63" s="20"/>
      <c r="I63" s="23"/>
      <c r="J63" s="20"/>
      <c r="K63" s="20"/>
      <c r="L63" s="20"/>
      <c r="M63" s="51"/>
    </row>
    <row r="64" spans="1:13" s="18" customFormat="1" ht="12">
      <c r="A64" s="27">
        <v>57</v>
      </c>
      <c r="B64" s="16"/>
      <c r="C64" s="20"/>
      <c r="D64" s="16"/>
      <c r="E64" s="16"/>
      <c r="F64" s="19"/>
      <c r="G64" s="20"/>
      <c r="H64" s="20"/>
      <c r="I64" s="25"/>
      <c r="J64" s="20"/>
      <c r="K64" s="20"/>
      <c r="L64" s="20"/>
      <c r="M64" s="51"/>
    </row>
    <row r="65" spans="1:13" s="18" customFormat="1" ht="12">
      <c r="A65" s="17">
        <v>58</v>
      </c>
      <c r="B65" s="16"/>
      <c r="C65" s="20"/>
      <c r="D65" s="16"/>
      <c r="E65" s="16"/>
      <c r="F65" s="19"/>
      <c r="G65" s="20"/>
      <c r="H65" s="20"/>
      <c r="I65" s="25"/>
      <c r="J65" s="20"/>
      <c r="K65" s="20"/>
      <c r="L65" s="20"/>
      <c r="M65" s="51"/>
    </row>
    <row r="66" spans="1:13" s="18" customFormat="1" ht="12">
      <c r="A66" s="27">
        <v>59</v>
      </c>
      <c r="B66" s="16"/>
      <c r="C66" s="20"/>
      <c r="D66" s="16"/>
      <c r="E66" s="16"/>
      <c r="F66" s="19"/>
      <c r="G66" s="20"/>
      <c r="H66" s="20"/>
      <c r="I66" s="23"/>
      <c r="J66" s="20"/>
      <c r="K66" s="20"/>
      <c r="L66" s="20"/>
      <c r="M66" s="51"/>
    </row>
    <row r="67" spans="1:13" s="18" customFormat="1" ht="12">
      <c r="A67" s="27">
        <v>60</v>
      </c>
      <c r="B67" s="16"/>
      <c r="C67" s="20"/>
      <c r="D67" s="16"/>
      <c r="E67" s="16"/>
      <c r="F67" s="19"/>
      <c r="G67" s="20"/>
      <c r="H67" s="20"/>
      <c r="I67" s="23"/>
      <c r="J67" s="20"/>
      <c r="K67" s="20"/>
      <c r="L67" s="20"/>
      <c r="M67" s="51"/>
    </row>
    <row r="68" spans="1:13" s="18" customFormat="1" ht="12">
      <c r="A68" s="17"/>
      <c r="B68" s="32"/>
      <c r="C68" s="31"/>
      <c r="D68" s="32"/>
      <c r="E68" s="32"/>
      <c r="F68" s="53"/>
      <c r="G68" s="31"/>
      <c r="H68" s="31"/>
      <c r="I68" s="54"/>
      <c r="J68" s="31"/>
      <c r="K68" s="31"/>
      <c r="L68" s="31"/>
      <c r="M68" s="78"/>
    </row>
    <row r="69" spans="1:13" s="18" customFormat="1" ht="12">
      <c r="A69" s="17"/>
      <c r="B69" s="32"/>
      <c r="C69" s="31"/>
      <c r="D69" s="32"/>
      <c r="E69" s="32"/>
      <c r="F69" s="53"/>
      <c r="G69" s="31"/>
      <c r="H69" s="31"/>
      <c r="I69" s="54"/>
      <c r="J69" s="31"/>
      <c r="K69" s="31"/>
      <c r="L69" s="31"/>
      <c r="M69" s="78"/>
    </row>
    <row r="71" spans="1:13" s="18" customFormat="1" ht="12">
      <c r="A71" s="17"/>
      <c r="B71" s="32"/>
      <c r="C71" s="31"/>
      <c r="D71" s="32"/>
      <c r="E71" s="32"/>
      <c r="F71" s="53"/>
      <c r="G71" s="31"/>
      <c r="H71" s="31"/>
      <c r="I71" s="54"/>
      <c r="J71" s="31"/>
      <c r="K71" s="31"/>
      <c r="L71" s="26"/>
      <c r="M71" s="78"/>
    </row>
    <row r="72" spans="1:13" s="64" customFormat="1" ht="14.25" customHeight="1">
      <c r="A72" s="57"/>
      <c r="B72" s="58"/>
      <c r="C72" s="59"/>
      <c r="D72" s="58"/>
      <c r="E72" s="58"/>
      <c r="F72" s="60"/>
      <c r="G72" s="59"/>
      <c r="H72" s="59"/>
      <c r="I72" s="61"/>
      <c r="J72" s="59"/>
      <c r="K72" s="62"/>
      <c r="L72" s="62"/>
      <c r="M72" s="63"/>
    </row>
  </sheetData>
  <sheetProtection/>
  <autoFilter ref="A7:M71">
    <sortState ref="A8:M72">
      <sortCondition sortBy="value" ref="A8:A72"/>
    </sortState>
  </autoFilter>
  <mergeCells count="6">
    <mergeCell ref="A1:M1"/>
    <mergeCell ref="A4:M4"/>
    <mergeCell ref="A6:M6"/>
    <mergeCell ref="A3:M3"/>
    <mergeCell ref="A5:M5"/>
    <mergeCell ref="A2:M2"/>
  </mergeCells>
  <printOptions horizontalCentered="1"/>
  <pageMargins left="0.1968503937007874" right="0.1968503937007874" top="0.35433070866141736" bottom="0.4724409448818898" header="0.31496062992125984" footer="0.31496062992125984"/>
  <pageSetup fitToHeight="0" horizontalDpi="600" verticalDpi="600" orientation="landscape" paperSize="8" scale="70" r:id="rId1"/>
  <headerFooter alignWithMargins="0">
    <oddFooter>&amp;Ln.c.: non comunicato</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D32"/>
  <sheetViews>
    <sheetView zoomScale="75" zoomScaleNormal="75" zoomScalePageLayoutView="0" workbookViewId="0" topLeftCell="A1">
      <selection activeCell="B2" sqref="B2:C2"/>
    </sheetView>
  </sheetViews>
  <sheetFormatPr defaultColWidth="9.140625" defaultRowHeight="12.75"/>
  <cols>
    <col min="2" max="2" width="53.00390625" style="4" customWidth="1"/>
    <col min="3" max="3" width="41.00390625" style="4" customWidth="1"/>
    <col min="4" max="4" width="25.7109375" style="0" customWidth="1"/>
  </cols>
  <sheetData>
    <row r="1" spans="2:3" s="2" customFormat="1" ht="51.75" customHeight="1">
      <c r="B1" s="97" t="s">
        <v>31</v>
      </c>
      <c r="C1" s="97"/>
    </row>
    <row r="2" spans="2:4" ht="27" customHeight="1">
      <c r="B2" s="98" t="s">
        <v>128</v>
      </c>
      <c r="C2" s="99"/>
      <c r="D2" s="2"/>
    </row>
    <row r="3" spans="2:3" ht="6" customHeight="1" thickBot="1">
      <c r="B3" s="5"/>
      <c r="C3" s="5"/>
    </row>
    <row r="4" spans="2:4" ht="30.75" customHeight="1" thickBot="1">
      <c r="B4" s="34" t="s">
        <v>16</v>
      </c>
      <c r="C4" s="39" t="s">
        <v>2</v>
      </c>
      <c r="D4" s="3"/>
    </row>
    <row r="5" spans="2:3" ht="19.5" customHeight="1">
      <c r="B5" s="35" t="s">
        <v>22</v>
      </c>
      <c r="C5" s="40">
        <f>COUNTIF('2019'!$C$8:$C$67,"BERGAMO")</f>
        <v>3</v>
      </c>
    </row>
    <row r="6" spans="2:4" ht="19.5" customHeight="1">
      <c r="B6" s="36" t="s">
        <v>21</v>
      </c>
      <c r="C6" s="41">
        <f>COUNTIF('2019'!$C$8:$C$67,"BRESCIA")</f>
        <v>3</v>
      </c>
      <c r="D6" s="1"/>
    </row>
    <row r="7" spans="2:4" ht="19.5" customHeight="1">
      <c r="B7" s="36" t="s">
        <v>18</v>
      </c>
      <c r="C7" s="41">
        <f>COUNTIF('2019'!$C$8:$C$67,"Città Metropolitana di Milano")</f>
        <v>6</v>
      </c>
      <c r="D7" s="1"/>
    </row>
    <row r="8" spans="2:4" ht="19.5" customHeight="1">
      <c r="B8" s="36" t="s">
        <v>17</v>
      </c>
      <c r="C8" s="41">
        <f>COUNTIF('2019'!$C$8:$C$67,"INSUBRIA")</f>
        <v>2</v>
      </c>
      <c r="D8" s="1"/>
    </row>
    <row r="9" spans="2:4" ht="19.5" customHeight="1">
      <c r="B9" s="36" t="s">
        <v>20</v>
      </c>
      <c r="C9" s="41">
        <f>COUNTIF('2019'!$C$8:$C$67,"BRIANZA")</f>
        <v>6</v>
      </c>
      <c r="D9" s="1"/>
    </row>
    <row r="10" spans="2:4" ht="19.5" customHeight="1">
      <c r="B10" s="36" t="s">
        <v>23</v>
      </c>
      <c r="C10" s="41">
        <f>COUNTIF('2019'!$C$8:$C$67,"PAVIA")</f>
        <v>0</v>
      </c>
      <c r="D10" s="1"/>
    </row>
    <row r="11" spans="2:4" ht="19.5" customHeight="1">
      <c r="B11" s="36" t="s">
        <v>19</v>
      </c>
      <c r="C11" s="41">
        <f>COUNTIF('2019'!$C$8:$C$67,"VALPADANA")</f>
        <v>3</v>
      </c>
      <c r="D11" s="1"/>
    </row>
    <row r="12" spans="2:4" ht="19.5" customHeight="1" thickBot="1">
      <c r="B12" s="37" t="s">
        <v>24</v>
      </c>
      <c r="C12" s="42">
        <f>COUNTIF('2019'!$C$8:$C$67,"MONTAGNA")</f>
        <v>1</v>
      </c>
      <c r="D12" s="1"/>
    </row>
    <row r="13" spans="2:4" s="22" customFormat="1" ht="39.75" customHeight="1" thickBot="1">
      <c r="B13" s="38" t="s">
        <v>1</v>
      </c>
      <c r="C13" s="43">
        <f>SUM(C5:C12)</f>
        <v>24</v>
      </c>
      <c r="D13" s="21"/>
    </row>
    <row r="32" ht="12.75">
      <c r="D32" t="s">
        <v>14</v>
      </c>
    </row>
  </sheetData>
  <sheetProtection/>
  <mergeCells count="2">
    <mergeCell ref="B1:C1"/>
    <mergeCell ref="B2:C2"/>
  </mergeCells>
  <printOptions horizontalCentered="1" verticalCentered="1"/>
  <pageMargins left="0.7874015748031497" right="0.7874015748031497" top="0.7874015748031497" bottom="0.7874015748031497" header="0.5118110236220472" footer="0.5118110236220472"/>
  <pageSetup fitToHeight="1" fitToWidth="1"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dimension ref="A1:M72"/>
  <sheetViews>
    <sheetView zoomScalePageLayoutView="0" workbookViewId="0" topLeftCell="C7">
      <selection activeCell="K13" sqref="K13"/>
    </sheetView>
  </sheetViews>
  <sheetFormatPr defaultColWidth="9.140625" defaultRowHeight="12.75"/>
  <cols>
    <col min="1" max="1" width="8.7109375" style="8" bestFit="1" customWidth="1"/>
    <col min="2" max="2" width="15.421875" style="6" customWidth="1"/>
    <col min="3" max="3" width="12.140625" style="6" customWidth="1"/>
    <col min="4" max="4" width="14.421875" style="6" customWidth="1"/>
    <col min="5" max="5" width="13.28125" style="6" customWidth="1"/>
    <col min="6" max="6" width="18.57421875" style="7" bestFit="1" customWidth="1"/>
    <col min="7" max="7" width="15.57421875" style="6" customWidth="1"/>
    <col min="8" max="8" width="10.00390625" style="6" customWidth="1"/>
    <col min="9" max="9" width="13.7109375" style="9" customWidth="1"/>
    <col min="10" max="10" width="14.7109375" style="6" customWidth="1"/>
    <col min="11" max="11" width="17.00390625" style="6" bestFit="1" customWidth="1"/>
    <col min="12" max="12" width="17.28125" style="6" customWidth="1"/>
    <col min="13" max="13" width="67.00390625" style="52" customWidth="1"/>
    <col min="14" max="16384" width="9.140625" style="10" customWidth="1"/>
  </cols>
  <sheetData>
    <row r="1" spans="1:13" ht="21" customHeight="1">
      <c r="A1" s="85" t="s">
        <v>25</v>
      </c>
      <c r="B1" s="85"/>
      <c r="C1" s="85"/>
      <c r="D1" s="85"/>
      <c r="E1" s="85"/>
      <c r="F1" s="85"/>
      <c r="G1" s="85"/>
      <c r="H1" s="85"/>
      <c r="I1" s="85"/>
      <c r="J1" s="85"/>
      <c r="K1" s="85"/>
      <c r="L1" s="85"/>
      <c r="M1" s="86"/>
    </row>
    <row r="2" spans="1:13" ht="8.25" customHeight="1">
      <c r="A2" s="96"/>
      <c r="B2" s="96"/>
      <c r="C2" s="96"/>
      <c r="D2" s="96"/>
      <c r="E2" s="96"/>
      <c r="F2" s="96"/>
      <c r="G2" s="96"/>
      <c r="H2" s="96"/>
      <c r="I2" s="96"/>
      <c r="J2" s="96"/>
      <c r="K2" s="96"/>
      <c r="L2" s="96"/>
      <c r="M2" s="96"/>
    </row>
    <row r="3" spans="1:13" ht="35.25" customHeight="1">
      <c r="A3" s="92" t="s">
        <v>32</v>
      </c>
      <c r="B3" s="92"/>
      <c r="C3" s="92"/>
      <c r="D3" s="92"/>
      <c r="E3" s="92"/>
      <c r="F3" s="92"/>
      <c r="G3" s="92"/>
      <c r="H3" s="92"/>
      <c r="I3" s="92"/>
      <c r="J3" s="92"/>
      <c r="K3" s="92"/>
      <c r="L3" s="92"/>
      <c r="M3" s="93"/>
    </row>
    <row r="4" spans="1:13" ht="31.5" customHeight="1">
      <c r="A4" s="87" t="s">
        <v>27</v>
      </c>
      <c r="B4" s="87"/>
      <c r="C4" s="87"/>
      <c r="D4" s="87"/>
      <c r="E4" s="87"/>
      <c r="F4" s="87"/>
      <c r="G4" s="87"/>
      <c r="H4" s="87"/>
      <c r="I4" s="87"/>
      <c r="J4" s="87"/>
      <c r="K4" s="87"/>
      <c r="L4" s="87"/>
      <c r="M4" s="88"/>
    </row>
    <row r="5" spans="1:13" ht="12" customHeight="1">
      <c r="A5" s="94"/>
      <c r="B5" s="94"/>
      <c r="C5" s="94"/>
      <c r="D5" s="94"/>
      <c r="E5" s="94"/>
      <c r="F5" s="94"/>
      <c r="G5" s="94"/>
      <c r="H5" s="94"/>
      <c r="I5" s="94"/>
      <c r="J5" s="94"/>
      <c r="K5" s="94"/>
      <c r="L5" s="94"/>
      <c r="M5" s="95"/>
    </row>
    <row r="6" spans="1:13" ht="32.25" customHeight="1">
      <c r="A6" s="89" t="s">
        <v>26</v>
      </c>
      <c r="B6" s="90"/>
      <c r="C6" s="90"/>
      <c r="D6" s="90"/>
      <c r="E6" s="90"/>
      <c r="F6" s="90"/>
      <c r="G6" s="90"/>
      <c r="H6" s="90"/>
      <c r="I6" s="90"/>
      <c r="J6" s="90"/>
      <c r="K6" s="90"/>
      <c r="L6" s="90"/>
      <c r="M6" s="91"/>
    </row>
    <row r="7" spans="1:13" s="14" customFormat="1" ht="35.25" customHeight="1">
      <c r="A7" s="11" t="s">
        <v>10</v>
      </c>
      <c r="B7" s="12" t="s">
        <v>3</v>
      </c>
      <c r="C7" s="12" t="s">
        <v>16</v>
      </c>
      <c r="D7" s="12" t="s">
        <v>4</v>
      </c>
      <c r="E7" s="12" t="s">
        <v>5</v>
      </c>
      <c r="F7" s="12" t="s">
        <v>6</v>
      </c>
      <c r="G7" s="12" t="s">
        <v>12</v>
      </c>
      <c r="H7" s="12" t="s">
        <v>0</v>
      </c>
      <c r="I7" s="13" t="s">
        <v>11</v>
      </c>
      <c r="J7" s="11" t="s">
        <v>13</v>
      </c>
      <c r="K7" s="12" t="s">
        <v>7</v>
      </c>
      <c r="L7" s="12" t="s">
        <v>8</v>
      </c>
      <c r="M7" s="44" t="s">
        <v>9</v>
      </c>
    </row>
    <row r="8" spans="1:13" s="15" customFormat="1" ht="179.25" customHeight="1">
      <c r="A8" s="17">
        <v>1</v>
      </c>
      <c r="B8" s="16">
        <v>43132</v>
      </c>
      <c r="C8" s="20" t="s">
        <v>34</v>
      </c>
      <c r="D8" s="16">
        <v>43496</v>
      </c>
      <c r="E8" s="16"/>
      <c r="F8" s="20" t="s">
        <v>36</v>
      </c>
      <c r="G8" s="20" t="s">
        <v>30</v>
      </c>
      <c r="H8" s="20" t="s">
        <v>15</v>
      </c>
      <c r="I8" s="16">
        <v>23739</v>
      </c>
      <c r="J8" s="20" t="s">
        <v>28</v>
      </c>
      <c r="K8" s="20"/>
      <c r="L8" s="20" t="s">
        <v>35</v>
      </c>
      <c r="M8" s="81" t="s">
        <v>37</v>
      </c>
    </row>
    <row r="9" spans="1:13" s="15" customFormat="1" ht="26.25" customHeight="1">
      <c r="A9" s="27">
        <v>2</v>
      </c>
      <c r="B9" s="16">
        <v>43567</v>
      </c>
      <c r="C9" s="20" t="s">
        <v>85</v>
      </c>
      <c r="D9" s="16">
        <v>43551</v>
      </c>
      <c r="E9" s="16">
        <v>43551</v>
      </c>
      <c r="F9" s="20" t="s">
        <v>86</v>
      </c>
      <c r="G9" s="20" t="s">
        <v>88</v>
      </c>
      <c r="H9" s="20" t="s">
        <v>15</v>
      </c>
      <c r="I9" s="16"/>
      <c r="J9" s="20" t="s">
        <v>28</v>
      </c>
      <c r="K9" s="20"/>
      <c r="L9" s="20"/>
      <c r="M9" s="81" t="s">
        <v>87</v>
      </c>
    </row>
    <row r="10" spans="1:13" s="15" customFormat="1" ht="97.5" customHeight="1">
      <c r="A10" s="27">
        <v>3</v>
      </c>
      <c r="B10" s="16">
        <v>43598</v>
      </c>
      <c r="C10" s="20" t="s">
        <v>47</v>
      </c>
      <c r="D10" s="16">
        <v>43596</v>
      </c>
      <c r="E10" s="16">
        <v>43596</v>
      </c>
      <c r="F10" s="20" t="s">
        <v>101</v>
      </c>
      <c r="G10" s="20" t="s">
        <v>64</v>
      </c>
      <c r="H10" s="20" t="s">
        <v>15</v>
      </c>
      <c r="I10" s="16"/>
      <c r="J10" s="20" t="s">
        <v>28</v>
      </c>
      <c r="K10" s="24"/>
      <c r="L10" s="26"/>
      <c r="M10" s="81" t="s">
        <v>102</v>
      </c>
    </row>
    <row r="11" spans="1:13" s="15" customFormat="1" ht="12">
      <c r="A11" s="17">
        <v>4</v>
      </c>
      <c r="B11" s="16"/>
      <c r="C11" s="28"/>
      <c r="D11" s="16"/>
      <c r="E11" s="16"/>
      <c r="F11" s="29"/>
      <c r="G11" s="24"/>
      <c r="H11" s="29"/>
      <c r="I11" s="30"/>
      <c r="J11" s="26"/>
      <c r="K11" s="24"/>
      <c r="L11" s="26"/>
      <c r="M11" s="46"/>
    </row>
    <row r="12" spans="1:13" s="15" customFormat="1" ht="12">
      <c r="A12" s="27">
        <v>5</v>
      </c>
      <c r="B12" s="16"/>
      <c r="C12" s="20"/>
      <c r="D12" s="16"/>
      <c r="E12" s="16"/>
      <c r="F12" s="20"/>
      <c r="G12" s="20"/>
      <c r="H12" s="20"/>
      <c r="I12" s="16"/>
      <c r="J12" s="20"/>
      <c r="K12" s="74"/>
      <c r="L12" s="75"/>
      <c r="M12" s="46"/>
    </row>
    <row r="13" spans="1:13" s="15" customFormat="1" ht="45" customHeight="1">
      <c r="A13" s="27">
        <v>6</v>
      </c>
      <c r="B13" s="16"/>
      <c r="C13" s="28"/>
      <c r="D13" s="16"/>
      <c r="E13" s="16"/>
      <c r="F13" s="29"/>
      <c r="G13" s="24"/>
      <c r="H13" s="56"/>
      <c r="I13" s="30"/>
      <c r="J13" s="56"/>
      <c r="K13" s="24"/>
      <c r="L13" s="24"/>
      <c r="M13" s="46"/>
    </row>
    <row r="14" spans="1:13" s="18" customFormat="1" ht="108" customHeight="1">
      <c r="A14" s="17">
        <v>7</v>
      </c>
      <c r="B14" s="16"/>
      <c r="C14" s="20"/>
      <c r="D14" s="16"/>
      <c r="E14" s="16"/>
      <c r="F14" s="19"/>
      <c r="G14" s="20"/>
      <c r="H14" s="20"/>
      <c r="I14" s="30"/>
      <c r="J14" s="20"/>
      <c r="K14" s="24"/>
      <c r="L14" s="24"/>
      <c r="M14" s="76"/>
    </row>
    <row r="15" spans="1:13" s="18" customFormat="1" ht="12.75">
      <c r="A15" s="27">
        <v>8</v>
      </c>
      <c r="B15" s="16"/>
      <c r="C15" s="28"/>
      <c r="D15" s="16"/>
      <c r="E15" s="16"/>
      <c r="F15" s="19"/>
      <c r="G15" s="20"/>
      <c r="H15" s="20"/>
      <c r="I15" s="30"/>
      <c r="J15" s="20"/>
      <c r="K15" s="24"/>
      <c r="L15" s="26"/>
      <c r="M15" s="76"/>
    </row>
    <row r="16" spans="1:13" s="18" customFormat="1" ht="12.75">
      <c r="A16" s="27"/>
      <c r="B16" s="16"/>
      <c r="C16" s="16"/>
      <c r="D16" s="16"/>
      <c r="E16" s="16"/>
      <c r="F16" s="19"/>
      <c r="G16" s="20"/>
      <c r="H16" s="20"/>
      <c r="I16" s="30"/>
      <c r="J16" s="20"/>
      <c r="K16" s="24"/>
      <c r="L16" s="26"/>
      <c r="M16" s="76"/>
    </row>
    <row r="17" spans="1:13" s="18" customFormat="1" ht="12.75">
      <c r="A17" s="17">
        <v>10</v>
      </c>
      <c r="B17" s="16"/>
      <c r="C17" s="28"/>
      <c r="D17" s="16"/>
      <c r="E17" s="16"/>
      <c r="F17" s="19"/>
      <c r="G17" s="20"/>
      <c r="H17" s="20"/>
      <c r="I17" s="30"/>
      <c r="J17" s="20"/>
      <c r="K17" s="20"/>
      <c r="L17" s="26"/>
      <c r="M17" s="76"/>
    </row>
    <row r="18" spans="1:13" s="18" customFormat="1" ht="12.75">
      <c r="A18" s="27">
        <v>11</v>
      </c>
      <c r="B18" s="32"/>
      <c r="C18" s="31"/>
      <c r="D18" s="32"/>
      <c r="E18" s="32"/>
      <c r="F18" s="31"/>
      <c r="G18" s="26"/>
      <c r="H18" s="31"/>
      <c r="I18" s="32"/>
      <c r="J18" s="31"/>
      <c r="K18" s="31"/>
      <c r="L18" s="31"/>
      <c r="M18" s="76"/>
    </row>
    <row r="19" spans="1:13" s="18" customFormat="1" ht="12">
      <c r="A19" s="27"/>
      <c r="B19" s="16"/>
      <c r="C19" s="28"/>
      <c r="D19" s="16"/>
      <c r="E19" s="16"/>
      <c r="F19" s="19"/>
      <c r="G19" s="20"/>
      <c r="H19" s="20"/>
      <c r="I19" s="23"/>
      <c r="J19" s="20"/>
      <c r="K19" s="24"/>
      <c r="L19" s="20"/>
      <c r="M19" s="45"/>
    </row>
    <row r="20" spans="1:13" s="18" customFormat="1" ht="12">
      <c r="A20" s="17">
        <v>13</v>
      </c>
      <c r="B20" s="16"/>
      <c r="C20" s="20"/>
      <c r="D20" s="16"/>
      <c r="E20" s="16"/>
      <c r="F20" s="19"/>
      <c r="G20" s="20"/>
      <c r="H20" s="20"/>
      <c r="I20" s="23"/>
      <c r="J20" s="20"/>
      <c r="K20" s="20"/>
      <c r="L20" s="20"/>
      <c r="M20" s="45"/>
    </row>
    <row r="21" spans="1:13" s="18" customFormat="1" ht="12">
      <c r="A21" s="27">
        <v>14</v>
      </c>
      <c r="B21" s="16"/>
      <c r="C21" s="20"/>
      <c r="D21" s="16"/>
      <c r="E21" s="16"/>
      <c r="F21" s="19"/>
      <c r="G21" s="20"/>
      <c r="H21" s="20"/>
      <c r="I21" s="25"/>
      <c r="J21" s="20"/>
      <c r="K21" s="20"/>
      <c r="L21" s="20"/>
      <c r="M21" s="45"/>
    </row>
    <row r="22" spans="1:13" s="18" customFormat="1" ht="11.25">
      <c r="A22" s="27">
        <v>15</v>
      </c>
      <c r="B22" s="32"/>
      <c r="C22" s="31"/>
      <c r="D22" s="32"/>
      <c r="E22" s="32"/>
      <c r="F22" s="31"/>
      <c r="G22" s="31"/>
      <c r="H22" s="31"/>
      <c r="I22" s="32"/>
      <c r="J22" s="31"/>
      <c r="K22" s="31"/>
      <c r="L22" s="20"/>
      <c r="M22" s="47"/>
    </row>
    <row r="23" spans="1:13" s="18" customFormat="1" ht="11.25">
      <c r="A23" s="17">
        <v>16</v>
      </c>
      <c r="B23" s="32"/>
      <c r="C23" s="31"/>
      <c r="D23" s="32"/>
      <c r="E23" s="32"/>
      <c r="F23" s="31"/>
      <c r="G23" s="31"/>
      <c r="H23" s="31"/>
      <c r="I23" s="32"/>
      <c r="J23" s="31"/>
      <c r="K23" s="31"/>
      <c r="L23" s="20"/>
      <c r="M23" s="47"/>
    </row>
    <row r="24" spans="1:13" ht="12">
      <c r="A24" s="27">
        <v>17</v>
      </c>
      <c r="B24" s="32"/>
      <c r="C24" s="32"/>
      <c r="D24" s="32"/>
      <c r="E24" s="32"/>
      <c r="F24" s="53"/>
      <c r="G24" s="31"/>
      <c r="H24" s="31"/>
      <c r="I24" s="54"/>
      <c r="J24" s="31"/>
      <c r="K24" s="31"/>
      <c r="L24" s="31"/>
      <c r="M24" s="77"/>
    </row>
    <row r="25" spans="1:13" s="18" customFormat="1" ht="12">
      <c r="A25" s="27">
        <v>18</v>
      </c>
      <c r="B25" s="65"/>
      <c r="C25" s="66"/>
      <c r="D25" s="65"/>
      <c r="E25" s="65"/>
      <c r="F25" s="67"/>
      <c r="G25" s="66"/>
      <c r="H25" s="66"/>
      <c r="I25" s="68"/>
      <c r="J25" s="66"/>
      <c r="K25" s="66"/>
      <c r="L25" s="69"/>
      <c r="M25" s="55"/>
    </row>
    <row r="26" spans="1:13" s="18" customFormat="1" ht="11.25">
      <c r="A26" s="17">
        <v>19</v>
      </c>
      <c r="B26" s="32"/>
      <c r="C26" s="31"/>
      <c r="D26" s="32"/>
      <c r="E26" s="32"/>
      <c r="F26" s="31"/>
      <c r="G26" s="31"/>
      <c r="H26" s="31"/>
      <c r="I26" s="32"/>
      <c r="J26" s="31"/>
      <c r="K26" s="31"/>
      <c r="L26" s="31"/>
      <c r="M26" s="47"/>
    </row>
    <row r="27" spans="1:13" s="18" customFormat="1" ht="11.25">
      <c r="A27" s="27">
        <v>20</v>
      </c>
      <c r="B27" s="16"/>
      <c r="C27" s="20"/>
      <c r="D27" s="16"/>
      <c r="E27" s="16"/>
      <c r="F27" s="19"/>
      <c r="G27" s="20"/>
      <c r="H27" s="20"/>
      <c r="I27" s="23"/>
      <c r="J27" s="20"/>
      <c r="K27" s="20"/>
      <c r="L27" s="20"/>
      <c r="M27" s="47"/>
    </row>
    <row r="28" spans="1:13" s="18" customFormat="1" ht="12">
      <c r="A28" s="27">
        <v>21</v>
      </c>
      <c r="B28" s="16"/>
      <c r="C28" s="20"/>
      <c r="D28" s="16"/>
      <c r="E28" s="16"/>
      <c r="F28" s="19"/>
      <c r="G28" s="20"/>
      <c r="H28" s="20"/>
      <c r="I28" s="25"/>
      <c r="J28" s="20"/>
      <c r="K28" s="20"/>
      <c r="L28" s="20"/>
      <c r="M28" s="45"/>
    </row>
    <row r="29" spans="1:13" s="18" customFormat="1" ht="12">
      <c r="A29" s="17">
        <v>22</v>
      </c>
      <c r="B29" s="16"/>
      <c r="C29" s="20"/>
      <c r="D29" s="16"/>
      <c r="E29" s="16"/>
      <c r="F29" s="19"/>
      <c r="G29" s="20"/>
      <c r="H29" s="20"/>
      <c r="I29" s="25"/>
      <c r="J29" s="20"/>
      <c r="K29" s="20"/>
      <c r="L29" s="20"/>
      <c r="M29" s="45"/>
    </row>
    <row r="30" spans="1:13" s="18" customFormat="1" ht="12">
      <c r="A30" s="27">
        <v>23</v>
      </c>
      <c r="B30" s="16"/>
      <c r="C30" s="20"/>
      <c r="D30" s="16"/>
      <c r="E30" s="16"/>
      <c r="F30" s="19"/>
      <c r="G30" s="20"/>
      <c r="H30" s="20"/>
      <c r="I30" s="25"/>
      <c r="J30" s="20"/>
      <c r="K30" s="20"/>
      <c r="L30" s="20"/>
      <c r="M30" s="45"/>
    </row>
    <row r="31" spans="1:13" s="18" customFormat="1" ht="12">
      <c r="A31" s="27">
        <v>24</v>
      </c>
      <c r="B31" s="16"/>
      <c r="C31" s="20"/>
      <c r="D31" s="16"/>
      <c r="E31" s="16"/>
      <c r="F31" s="19"/>
      <c r="G31" s="20"/>
      <c r="H31" s="20"/>
      <c r="I31" s="79"/>
      <c r="J31" s="20"/>
      <c r="K31" s="20"/>
      <c r="L31" s="20"/>
      <c r="M31" s="70"/>
    </row>
    <row r="32" spans="1:13" s="18" customFormat="1" ht="12">
      <c r="A32" s="17">
        <v>25</v>
      </c>
      <c r="B32" s="16"/>
      <c r="C32" s="20"/>
      <c r="D32" s="16"/>
      <c r="E32" s="16"/>
      <c r="F32" s="19"/>
      <c r="G32" s="20"/>
      <c r="H32" s="20"/>
      <c r="I32" s="23"/>
      <c r="J32" s="20"/>
      <c r="K32" s="20"/>
      <c r="L32" s="70"/>
      <c r="M32" s="70"/>
    </row>
    <row r="33" spans="1:13" s="18" customFormat="1" ht="12">
      <c r="A33" s="27">
        <v>26</v>
      </c>
      <c r="B33" s="16"/>
      <c r="C33" s="20"/>
      <c r="D33" s="16"/>
      <c r="E33" s="16"/>
      <c r="F33" s="19"/>
      <c r="G33" s="20"/>
      <c r="H33" s="20"/>
      <c r="I33" s="23"/>
      <c r="J33" s="20"/>
      <c r="K33" s="20"/>
      <c r="L33" s="70"/>
      <c r="M33" s="45"/>
    </row>
    <row r="34" spans="1:13" s="18" customFormat="1" ht="12">
      <c r="A34" s="27">
        <v>27</v>
      </c>
      <c r="B34" s="16"/>
      <c r="C34" s="19"/>
      <c r="D34" s="16"/>
      <c r="E34" s="16"/>
      <c r="F34" s="19"/>
      <c r="G34" s="31"/>
      <c r="H34" s="20"/>
      <c r="I34" s="23"/>
      <c r="J34" s="20"/>
      <c r="K34" s="20"/>
      <c r="L34" s="70"/>
      <c r="M34" s="50"/>
    </row>
    <row r="35" spans="1:13" s="18" customFormat="1" ht="12">
      <c r="A35" s="17">
        <v>28</v>
      </c>
      <c r="B35" s="16"/>
      <c r="C35" s="20"/>
      <c r="D35" s="16"/>
      <c r="E35" s="16"/>
      <c r="F35" s="19"/>
      <c r="G35" s="20"/>
      <c r="H35" s="20"/>
      <c r="I35" s="25"/>
      <c r="J35" s="20"/>
      <c r="K35" s="20"/>
      <c r="L35" s="70"/>
      <c r="M35" s="50"/>
    </row>
    <row r="36" spans="1:13" s="33" customFormat="1" ht="12">
      <c r="A36" s="27">
        <v>29</v>
      </c>
      <c r="B36" s="16"/>
      <c r="C36" s="20"/>
      <c r="D36" s="16"/>
      <c r="E36" s="16"/>
      <c r="F36" s="20"/>
      <c r="G36" s="20"/>
      <c r="H36" s="20"/>
      <c r="I36" s="16"/>
      <c r="J36" s="20"/>
      <c r="K36" s="20"/>
      <c r="L36" s="70"/>
      <c r="M36" s="50"/>
    </row>
    <row r="37" spans="1:13" s="18" customFormat="1" ht="12">
      <c r="A37" s="27">
        <v>30</v>
      </c>
      <c r="B37" s="16"/>
      <c r="C37" s="20"/>
      <c r="D37" s="16"/>
      <c r="E37" s="16"/>
      <c r="F37" s="19"/>
      <c r="G37" s="20"/>
      <c r="H37" s="20"/>
      <c r="I37" s="16"/>
      <c r="J37" s="20"/>
      <c r="K37" s="20"/>
      <c r="L37" s="70"/>
      <c r="M37" s="50"/>
    </row>
    <row r="38" spans="1:13" s="18" customFormat="1" ht="12">
      <c r="A38" s="17">
        <v>31</v>
      </c>
      <c r="B38" s="16"/>
      <c r="C38" s="20"/>
      <c r="D38" s="16"/>
      <c r="E38" s="16"/>
      <c r="F38" s="19"/>
      <c r="G38" s="20"/>
      <c r="H38" s="20"/>
      <c r="I38" s="25"/>
      <c r="J38" s="20"/>
      <c r="K38" s="24"/>
      <c r="L38" s="20"/>
      <c r="M38" s="45"/>
    </row>
    <row r="39" spans="1:13" s="18" customFormat="1" ht="12">
      <c r="A39" s="27">
        <v>32</v>
      </c>
      <c r="B39" s="16"/>
      <c r="C39" s="20"/>
      <c r="D39" s="16"/>
      <c r="E39" s="16"/>
      <c r="F39" s="19"/>
      <c r="G39" s="20"/>
      <c r="H39" s="20"/>
      <c r="I39" s="25"/>
      <c r="J39" s="20"/>
      <c r="K39" s="20"/>
      <c r="L39" s="71"/>
      <c r="M39" s="49"/>
    </row>
    <row r="40" spans="1:13" s="18" customFormat="1" ht="12">
      <c r="A40" s="27">
        <v>33</v>
      </c>
      <c r="B40" s="16"/>
      <c r="C40" s="20"/>
      <c r="D40" s="16"/>
      <c r="E40" s="16"/>
      <c r="F40" s="19"/>
      <c r="G40" s="20"/>
      <c r="H40" s="20"/>
      <c r="I40" s="25"/>
      <c r="J40" s="20"/>
      <c r="K40" s="20"/>
      <c r="L40" s="20"/>
      <c r="M40" s="45"/>
    </row>
    <row r="41" spans="1:13" s="18" customFormat="1" ht="12">
      <c r="A41" s="17">
        <v>34</v>
      </c>
      <c r="B41" s="16"/>
      <c r="C41" s="20"/>
      <c r="D41" s="16"/>
      <c r="E41" s="16"/>
      <c r="F41" s="19"/>
      <c r="G41" s="20"/>
      <c r="H41" s="20"/>
      <c r="I41" s="23"/>
      <c r="J41" s="20"/>
      <c r="K41" s="20"/>
      <c r="L41" s="20"/>
      <c r="M41" s="45"/>
    </row>
    <row r="42" spans="1:13" s="18" customFormat="1" ht="12">
      <c r="A42" s="27">
        <v>35</v>
      </c>
      <c r="B42" s="16"/>
      <c r="C42" s="20"/>
      <c r="D42" s="16"/>
      <c r="E42" s="16"/>
      <c r="F42" s="19"/>
      <c r="G42" s="20"/>
      <c r="H42" s="20"/>
      <c r="I42" s="23"/>
      <c r="J42" s="20"/>
      <c r="K42" s="20"/>
      <c r="L42" s="20"/>
      <c r="M42" s="45"/>
    </row>
    <row r="43" spans="1:13" s="18" customFormat="1" ht="12">
      <c r="A43" s="27">
        <v>36</v>
      </c>
      <c r="B43" s="16"/>
      <c r="C43" s="20"/>
      <c r="D43" s="16"/>
      <c r="E43" s="16"/>
      <c r="F43" s="19"/>
      <c r="G43" s="20"/>
      <c r="H43" s="20"/>
      <c r="I43" s="23"/>
      <c r="J43" s="20"/>
      <c r="K43" s="20"/>
      <c r="L43" s="20"/>
      <c r="M43" s="45"/>
    </row>
    <row r="44" spans="1:13" s="18" customFormat="1" ht="12">
      <c r="A44" s="17">
        <v>37</v>
      </c>
      <c r="B44" s="16"/>
      <c r="C44" s="20"/>
      <c r="D44" s="16"/>
      <c r="E44" s="16"/>
      <c r="F44" s="19"/>
      <c r="G44" s="20"/>
      <c r="H44" s="20"/>
      <c r="I44" s="23"/>
      <c r="J44" s="20"/>
      <c r="K44" s="20"/>
      <c r="L44" s="20"/>
      <c r="M44" s="45"/>
    </row>
    <row r="45" spans="1:13" s="18" customFormat="1" ht="12">
      <c r="A45" s="27">
        <v>38</v>
      </c>
      <c r="B45" s="16"/>
      <c r="C45" s="20"/>
      <c r="D45" s="16"/>
      <c r="E45" s="16"/>
      <c r="F45" s="19"/>
      <c r="G45" s="20"/>
      <c r="H45" s="20"/>
      <c r="I45" s="23"/>
      <c r="J45" s="20"/>
      <c r="K45" s="20"/>
      <c r="L45" s="20"/>
      <c r="M45" s="72"/>
    </row>
    <row r="46" spans="1:13" s="18" customFormat="1" ht="12">
      <c r="A46" s="27">
        <v>39</v>
      </c>
      <c r="B46" s="16"/>
      <c r="C46" s="20"/>
      <c r="D46" s="16"/>
      <c r="E46" s="16"/>
      <c r="F46" s="19"/>
      <c r="G46" s="20"/>
      <c r="H46" s="20"/>
      <c r="I46" s="23"/>
      <c r="J46" s="20"/>
      <c r="K46" s="20"/>
      <c r="L46" s="20"/>
      <c r="M46" s="73"/>
    </row>
    <row r="47" spans="1:13" s="18" customFormat="1" ht="12">
      <c r="A47" s="17">
        <v>40</v>
      </c>
      <c r="B47" s="32"/>
      <c r="C47" s="31"/>
      <c r="D47" s="16"/>
      <c r="E47" s="32"/>
      <c r="F47" s="53"/>
      <c r="G47" s="31"/>
      <c r="H47" s="31"/>
      <c r="I47" s="54"/>
      <c r="J47" s="31"/>
      <c r="K47" s="31"/>
      <c r="L47" s="31"/>
      <c r="M47" s="73"/>
    </row>
    <row r="48" spans="1:13" s="18" customFormat="1" ht="12">
      <c r="A48" s="27">
        <v>41</v>
      </c>
      <c r="B48" s="32"/>
      <c r="C48" s="20"/>
      <c r="D48" s="16"/>
      <c r="E48" s="16"/>
      <c r="F48" s="19"/>
      <c r="G48" s="20"/>
      <c r="H48" s="20"/>
      <c r="I48" s="32"/>
      <c r="J48" s="20"/>
      <c r="K48" s="24"/>
      <c r="L48" s="20"/>
      <c r="M48" s="50"/>
    </row>
    <row r="49" spans="1:13" s="18" customFormat="1" ht="12">
      <c r="A49" s="27">
        <v>42</v>
      </c>
      <c r="B49" s="16"/>
      <c r="C49" s="20"/>
      <c r="D49" s="16"/>
      <c r="E49" s="16"/>
      <c r="F49" s="19"/>
      <c r="G49" s="20"/>
      <c r="H49" s="20"/>
      <c r="I49" s="32"/>
      <c r="J49" s="20"/>
      <c r="K49" s="20"/>
      <c r="L49" s="20"/>
      <c r="M49" s="50"/>
    </row>
    <row r="50" spans="1:13" s="18" customFormat="1" ht="12">
      <c r="A50" s="17">
        <v>43</v>
      </c>
      <c r="B50" s="16"/>
      <c r="C50" s="20"/>
      <c r="D50" s="16"/>
      <c r="E50" s="16"/>
      <c r="F50" s="19"/>
      <c r="G50" s="20"/>
      <c r="H50" s="20"/>
      <c r="I50" s="23"/>
      <c r="J50" s="20"/>
      <c r="K50" s="20"/>
      <c r="L50" s="20"/>
      <c r="M50" s="50"/>
    </row>
    <row r="51" spans="1:13" s="18" customFormat="1" ht="12">
      <c r="A51" s="27">
        <v>44</v>
      </c>
      <c r="B51" s="16"/>
      <c r="C51" s="20"/>
      <c r="D51" s="16"/>
      <c r="E51" s="16"/>
      <c r="F51" s="19"/>
      <c r="G51" s="20"/>
      <c r="H51" s="20"/>
      <c r="I51" s="25"/>
      <c r="J51" s="20"/>
      <c r="K51" s="20"/>
      <c r="L51" s="20"/>
      <c r="M51" s="50"/>
    </row>
    <row r="52" spans="1:13" s="18" customFormat="1" ht="12">
      <c r="A52" s="27">
        <v>45</v>
      </c>
      <c r="B52" s="16"/>
      <c r="C52" s="20"/>
      <c r="D52" s="16"/>
      <c r="E52" s="16"/>
      <c r="F52" s="19"/>
      <c r="G52" s="20"/>
      <c r="H52" s="16"/>
      <c r="I52" s="23"/>
      <c r="J52" s="20"/>
      <c r="K52" s="20"/>
      <c r="L52" s="20"/>
      <c r="M52" s="45"/>
    </row>
    <row r="53" spans="1:13" s="18" customFormat="1" ht="12">
      <c r="A53" s="17">
        <v>46</v>
      </c>
      <c r="B53" s="16"/>
      <c r="C53" s="20"/>
      <c r="D53" s="16"/>
      <c r="E53" s="16"/>
      <c r="F53" s="19"/>
      <c r="G53" s="20"/>
      <c r="H53" s="20"/>
      <c r="I53" s="23"/>
      <c r="J53" s="20"/>
      <c r="K53" s="20"/>
      <c r="L53" s="20"/>
      <c r="M53" s="45"/>
    </row>
    <row r="54" spans="1:13" s="18" customFormat="1" ht="12">
      <c r="A54" s="27">
        <v>47</v>
      </c>
      <c r="B54" s="16"/>
      <c r="C54" s="20"/>
      <c r="D54" s="16"/>
      <c r="E54" s="16"/>
      <c r="F54" s="19"/>
      <c r="G54" s="20"/>
      <c r="H54" s="20"/>
      <c r="I54" s="23"/>
      <c r="J54" s="20"/>
      <c r="K54" s="20"/>
      <c r="L54" s="20"/>
      <c r="M54" s="45"/>
    </row>
    <row r="55" spans="1:13" s="18" customFormat="1" ht="12">
      <c r="A55" s="27">
        <v>48</v>
      </c>
      <c r="B55" s="16"/>
      <c r="C55" s="20"/>
      <c r="D55" s="16"/>
      <c r="E55" s="16"/>
      <c r="F55" s="19"/>
      <c r="G55" s="20"/>
      <c r="H55" s="20"/>
      <c r="I55" s="23"/>
      <c r="J55" s="20"/>
      <c r="K55" s="20"/>
      <c r="L55" s="20"/>
      <c r="M55" s="45"/>
    </row>
    <row r="56" spans="1:13" s="18" customFormat="1" ht="15.75">
      <c r="A56" s="17">
        <v>49</v>
      </c>
      <c r="B56" s="16"/>
      <c r="C56" s="20"/>
      <c r="D56" s="16"/>
      <c r="E56" s="16"/>
      <c r="F56" s="19"/>
      <c r="G56" s="20"/>
      <c r="H56" s="20"/>
      <c r="I56" s="23"/>
      <c r="J56" s="20"/>
      <c r="K56" s="20"/>
      <c r="L56" s="20"/>
      <c r="M56" s="80"/>
    </row>
    <row r="57" spans="1:13" s="18" customFormat="1" ht="15.75">
      <c r="A57" s="27">
        <v>50</v>
      </c>
      <c r="B57" s="16"/>
      <c r="C57" s="20"/>
      <c r="D57" s="16"/>
      <c r="E57" s="16"/>
      <c r="F57" s="19"/>
      <c r="G57" s="20"/>
      <c r="H57" s="20"/>
      <c r="I57" s="23"/>
      <c r="J57" s="20"/>
      <c r="K57" s="20"/>
      <c r="L57" s="20"/>
      <c r="M57" s="80"/>
    </row>
    <row r="58" spans="1:13" s="18" customFormat="1" ht="15.75">
      <c r="A58" s="27">
        <v>51</v>
      </c>
      <c r="B58" s="16"/>
      <c r="C58" s="20"/>
      <c r="D58" s="16"/>
      <c r="E58" s="16"/>
      <c r="F58" s="19"/>
      <c r="G58" s="20"/>
      <c r="H58" s="20"/>
      <c r="I58" s="23"/>
      <c r="J58" s="20"/>
      <c r="K58" s="20"/>
      <c r="L58" s="20"/>
      <c r="M58" s="80"/>
    </row>
    <row r="59" spans="1:13" s="18" customFormat="1" ht="12">
      <c r="A59" s="17">
        <v>52</v>
      </c>
      <c r="B59" s="16"/>
      <c r="C59" s="20"/>
      <c r="D59" s="16"/>
      <c r="E59" s="16"/>
      <c r="F59" s="19"/>
      <c r="G59" s="20"/>
      <c r="H59" s="20"/>
      <c r="I59" s="23"/>
      <c r="J59" s="20"/>
      <c r="K59" s="20"/>
      <c r="L59" s="20"/>
      <c r="M59" s="45"/>
    </row>
    <row r="60" spans="1:13" s="18" customFormat="1" ht="12">
      <c r="A60" s="27">
        <v>53</v>
      </c>
      <c r="B60" s="16"/>
      <c r="C60" s="20"/>
      <c r="D60" s="16"/>
      <c r="E60" s="16"/>
      <c r="F60" s="19"/>
      <c r="G60" s="20"/>
      <c r="H60" s="20"/>
      <c r="I60" s="23"/>
      <c r="J60" s="20"/>
      <c r="K60" s="20"/>
      <c r="L60" s="20"/>
      <c r="M60" s="45"/>
    </row>
    <row r="61" spans="1:13" s="18" customFormat="1" ht="12">
      <c r="A61" s="27">
        <v>54</v>
      </c>
      <c r="B61" s="16"/>
      <c r="C61" s="20"/>
      <c r="D61" s="16"/>
      <c r="E61" s="16"/>
      <c r="F61" s="19"/>
      <c r="G61" s="20"/>
      <c r="H61" s="20"/>
      <c r="I61" s="23"/>
      <c r="J61" s="20"/>
      <c r="K61" s="20"/>
      <c r="L61" s="20"/>
      <c r="M61" s="45"/>
    </row>
    <row r="62" spans="1:13" s="18" customFormat="1" ht="12">
      <c r="A62" s="17">
        <v>55</v>
      </c>
      <c r="B62" s="16"/>
      <c r="C62" s="20"/>
      <c r="D62" s="16"/>
      <c r="E62" s="16"/>
      <c r="F62" s="19"/>
      <c r="G62" s="20"/>
      <c r="H62" s="20"/>
      <c r="I62" s="25"/>
      <c r="J62" s="20"/>
      <c r="K62" s="20"/>
      <c r="L62" s="20"/>
      <c r="M62" s="45"/>
    </row>
    <row r="63" spans="1:13" s="18" customFormat="1" ht="12">
      <c r="A63" s="27">
        <v>56</v>
      </c>
      <c r="B63" s="16"/>
      <c r="C63" s="20"/>
      <c r="D63" s="16"/>
      <c r="E63" s="16"/>
      <c r="F63" s="19"/>
      <c r="G63" s="20"/>
      <c r="H63" s="20"/>
      <c r="I63" s="23"/>
      <c r="J63" s="20"/>
      <c r="K63" s="20"/>
      <c r="L63" s="20"/>
      <c r="M63" s="51"/>
    </row>
    <row r="64" spans="1:13" s="18" customFormat="1" ht="12">
      <c r="A64" s="27">
        <v>57</v>
      </c>
      <c r="B64" s="16"/>
      <c r="C64" s="20"/>
      <c r="D64" s="16"/>
      <c r="E64" s="16"/>
      <c r="F64" s="19"/>
      <c r="G64" s="20"/>
      <c r="H64" s="20"/>
      <c r="I64" s="25"/>
      <c r="J64" s="20"/>
      <c r="K64" s="20"/>
      <c r="L64" s="20"/>
      <c r="M64" s="51"/>
    </row>
    <row r="65" spans="1:13" s="18" customFormat="1" ht="12">
      <c r="A65" s="17">
        <v>58</v>
      </c>
      <c r="B65" s="16"/>
      <c r="C65" s="20"/>
      <c r="D65" s="16"/>
      <c r="E65" s="16"/>
      <c r="F65" s="19"/>
      <c r="G65" s="20"/>
      <c r="H65" s="20"/>
      <c r="I65" s="25"/>
      <c r="J65" s="20"/>
      <c r="K65" s="20"/>
      <c r="L65" s="20"/>
      <c r="M65" s="51"/>
    </row>
    <row r="66" spans="1:13" s="18" customFormat="1" ht="12">
      <c r="A66" s="27">
        <v>59</v>
      </c>
      <c r="B66" s="16"/>
      <c r="C66" s="20"/>
      <c r="D66" s="16"/>
      <c r="E66" s="16"/>
      <c r="F66" s="19"/>
      <c r="G66" s="20"/>
      <c r="H66" s="20"/>
      <c r="I66" s="23"/>
      <c r="J66" s="20"/>
      <c r="K66" s="20"/>
      <c r="L66" s="20"/>
      <c r="M66" s="51"/>
    </row>
    <row r="67" spans="1:13" s="18" customFormat="1" ht="12">
      <c r="A67" s="27">
        <v>60</v>
      </c>
      <c r="B67" s="16"/>
      <c r="C67" s="20"/>
      <c r="D67" s="16"/>
      <c r="E67" s="16"/>
      <c r="F67" s="19"/>
      <c r="G67" s="20"/>
      <c r="H67" s="20"/>
      <c r="I67" s="23"/>
      <c r="J67" s="20"/>
      <c r="K67" s="20"/>
      <c r="L67" s="20"/>
      <c r="M67" s="51"/>
    </row>
    <row r="68" spans="1:13" s="18" customFormat="1" ht="12">
      <c r="A68" s="17"/>
      <c r="B68" s="32"/>
      <c r="C68" s="31"/>
      <c r="D68" s="32"/>
      <c r="E68" s="32"/>
      <c r="F68" s="53"/>
      <c r="G68" s="31"/>
      <c r="H68" s="31"/>
      <c r="I68" s="54"/>
      <c r="J68" s="31"/>
      <c r="K68" s="31"/>
      <c r="L68" s="31"/>
      <c r="M68" s="78"/>
    </row>
    <row r="69" spans="1:13" s="18" customFormat="1" ht="12">
      <c r="A69" s="17"/>
      <c r="B69" s="32"/>
      <c r="C69" s="31"/>
      <c r="D69" s="32"/>
      <c r="E69" s="32"/>
      <c r="F69" s="53"/>
      <c r="G69" s="31"/>
      <c r="H69" s="31"/>
      <c r="I69" s="54"/>
      <c r="J69" s="31"/>
      <c r="K69" s="31"/>
      <c r="L69" s="31"/>
      <c r="M69" s="78"/>
    </row>
    <row r="70" ht="12">
      <c r="M70" s="48"/>
    </row>
    <row r="71" ht="12">
      <c r="M71" s="48"/>
    </row>
    <row r="72" spans="1:13" s="64" customFormat="1" ht="14.25" customHeight="1">
      <c r="A72" s="57"/>
      <c r="B72" s="58"/>
      <c r="C72" s="59"/>
      <c r="D72" s="58"/>
      <c r="E72" s="58"/>
      <c r="F72" s="60"/>
      <c r="G72" s="59"/>
      <c r="H72" s="59"/>
      <c r="I72" s="61"/>
      <c r="J72" s="59"/>
      <c r="K72" s="62"/>
      <c r="L72" s="62"/>
      <c r="M72" s="63"/>
    </row>
  </sheetData>
  <sheetProtection/>
  <mergeCells count="6">
    <mergeCell ref="A1:M1"/>
    <mergeCell ref="A2:M2"/>
    <mergeCell ref="A3:M3"/>
    <mergeCell ref="A4:M4"/>
    <mergeCell ref="A5:M5"/>
    <mergeCell ref="A6:M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Regione Lombardia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Regione Lombardia</dc:creator>
  <cp:keywords/>
  <dc:description/>
  <cp:lastModifiedBy>Agostina Panzeri</cp:lastModifiedBy>
  <cp:lastPrinted>2017-02-02T10:21:33Z</cp:lastPrinted>
  <dcterms:created xsi:type="dcterms:W3CDTF">2004-08-27T13:25:12Z</dcterms:created>
  <dcterms:modified xsi:type="dcterms:W3CDTF">2019-06-19T13:04:28Z</dcterms:modified>
  <cp:category/>
  <cp:version/>
  <cp:contentType/>
  <cp:contentStatus/>
</cp:coreProperties>
</file>